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lan 100 días" sheetId="1" state="visible" r:id="rId1"/>
    <sheet xmlns:r="http://schemas.openxmlformats.org/officeDocument/2006/relationships" name="Workstreams detalle" sheetId="2" state="visible" r:id="rId2"/>
    <sheet xmlns:r="http://schemas.openxmlformats.org/officeDocument/2006/relationships" name="Día 1 comunicación" sheetId="3" state="visible" r:id="rId3"/>
    <sheet xmlns:r="http://schemas.openxmlformats.org/officeDocument/2006/relationships" name="Synergy capture curve" sheetId="4" state="visible" r:id="rId4"/>
    <sheet xmlns:r="http://schemas.openxmlformats.org/officeDocument/2006/relationships" name="IMO Governance" sheetId="5" state="visible" r:id="rId5"/>
    <sheet xmlns:r="http://schemas.openxmlformats.org/officeDocument/2006/relationships" name="Tu integración" sheetId="6" state="visible" r:id="rId6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b val="1"/>
      <color rgb="FF374151"/>
      <sz val="10"/>
    </font>
    <font>
      <name val="Calibri"/>
      <charset val="1"/>
      <family val="0"/>
      <b val="1"/>
      <color rgb="FF0F1F40"/>
      <sz val="10"/>
    </font>
    <font>
      <name val="Calibri"/>
      <charset val="1"/>
      <family val="0"/>
      <i val="1"/>
      <color rgb="FF6B7280"/>
      <sz val="9"/>
    </font>
    <font>
      <name val="Calibri"/>
      <charset val="1"/>
      <family val="0"/>
      <color rgb="FF374151"/>
      <sz val="10"/>
    </font>
    <font>
      <name val="Calibri"/>
      <charset val="1"/>
      <family val="0"/>
      <sz val="10"/>
    </font>
  </fonts>
  <fills count="7">
    <fill>
      <patternFill/>
    </fill>
    <fill>
      <patternFill patternType="gray125"/>
    </fill>
    <fill>
      <patternFill patternType="solid">
        <fgColor rgb="FF0F1F40"/>
        <bgColor rgb="FF003300"/>
      </patternFill>
    </fill>
    <fill>
      <patternFill patternType="solid">
        <fgColor rgb="FFFAF9F6"/>
        <bgColor rgb="FFF3F4F6"/>
      </patternFill>
    </fill>
    <fill>
      <patternFill patternType="solid">
        <fgColor rgb="FFDCFCE7"/>
        <bgColor rgb="FFF3F4F6"/>
      </patternFill>
    </fill>
    <fill>
      <patternFill patternType="solid">
        <fgColor rgb="FFFEF3C7"/>
        <bgColor rgb="FFFEE2E2"/>
      </patternFill>
    </fill>
    <fill>
      <patternFill patternType="solid">
        <fgColor rgb="FFF3F4F6"/>
        <bgColor rgb="FFFAF9F6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1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indent="1"/>
    </xf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wrapText="1" indent="1"/>
    </xf>
    <xf numFmtId="0" fontId="7" fillId="0" borderId="0" applyAlignment="1" pivotButton="0" quotePrefix="0" xfId="0">
      <alignment horizontal="left" vertical="top" wrapText="1" indent="1"/>
    </xf>
    <xf numFmtId="0" fontId="7" fillId="0" borderId="0" applyAlignment="1" pivotButton="0" quotePrefix="0" xfId="0">
      <alignment horizontal="left" vertical="top" wrapText="1" indent="1"/>
    </xf>
    <xf numFmtId="0" fontId="8" fillId="0" borderId="1" applyAlignment="1" pivotButton="0" quotePrefix="0" xfId="0">
      <alignment horizontal="left" vertical="center" wrapText="1" indent="1"/>
    </xf>
    <xf numFmtId="0" fontId="8" fillId="4" borderId="1" applyAlignment="1" pivotButton="0" quotePrefix="0" xfId="0">
      <alignment horizontal="left" vertical="center" wrapText="1" indent="1"/>
    </xf>
    <xf numFmtId="0" fontId="8" fillId="5" borderId="1" applyAlignment="1" pivotButton="0" quotePrefix="0" xfId="0">
      <alignment horizontal="left" vertical="center" wrapText="1" indent="1"/>
    </xf>
    <xf numFmtId="164" fontId="9" fillId="5" borderId="1" applyAlignment="1" pivotButton="0" quotePrefix="0" xfId="0">
      <alignment horizontal="right" vertical="center" indent="1"/>
    </xf>
    <xf numFmtId="9" fontId="8" fillId="6" borderId="1" applyAlignment="1" pivotButton="0" quotePrefix="0" xfId="0">
      <alignment horizontal="right" vertical="center" indent="1"/>
    </xf>
    <xf numFmtId="164" fontId="8" fillId="6" borderId="1" applyAlignment="1" pivotButton="0" quotePrefix="0" xfId="0">
      <alignment horizontal="right" vertical="center" indent="1"/>
    </xf>
    <xf numFmtId="9" fontId="5" fillId="3" borderId="1" applyAlignment="1" pivotButton="0" quotePrefix="0" xfId="0">
      <alignment horizontal="right" vertical="center" indent="1"/>
    </xf>
    <xf numFmtId="164" fontId="5" fillId="3" borderId="1" applyAlignment="1" pivotButton="0" quotePrefix="0" xfId="0">
      <alignment horizontal="right" vertical="center" inden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0" fillId="0" borderId="5" pivotButton="0" quotePrefix="0" xfId="0"/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wrapText="1" indent="1"/>
    </xf>
    <xf numFmtId="0" fontId="7" fillId="0" borderId="0" applyAlignment="1" pivotButton="0" quotePrefix="0" xfId="0">
      <alignment horizontal="left" vertical="top" wrapText="1" indent="1"/>
    </xf>
    <xf numFmtId="0" fontId="8" fillId="0" borderId="1" applyAlignment="1" pivotButton="0" quotePrefix="0" xfId="0">
      <alignment horizontal="left" vertical="center" wrapText="1" indent="1"/>
    </xf>
    <xf numFmtId="0" fontId="8" fillId="4" borderId="1" applyAlignment="1" pivotButton="0" quotePrefix="0" xfId="0">
      <alignment horizontal="left" vertical="center" wrapText="1" indent="1"/>
    </xf>
    <xf numFmtId="0" fontId="8" fillId="5" borderId="1" applyAlignment="1" pivotButton="0" quotePrefix="0" xfId="0">
      <alignment horizontal="left" vertical="center" wrapText="1" indent="1"/>
    </xf>
    <xf numFmtId="164" fontId="9" fillId="5" borderId="1" applyAlignment="1" pivotButton="0" quotePrefix="0" xfId="0">
      <alignment horizontal="right" vertical="center" indent="1"/>
    </xf>
    <xf numFmtId="9" fontId="8" fillId="6" borderId="1" applyAlignment="1" pivotButton="0" quotePrefix="0" xfId="0">
      <alignment horizontal="right" vertical="center" indent="1"/>
    </xf>
    <xf numFmtId="164" fontId="8" fillId="6" borderId="1" applyAlignment="1" pivotButton="0" quotePrefix="0" xfId="0">
      <alignment horizontal="right" vertical="center" indent="1"/>
    </xf>
    <xf numFmtId="9" fontId="5" fillId="3" borderId="1" applyAlignment="1" pivotButton="0" quotePrefix="0" xfId="0">
      <alignment horizontal="right" vertical="center" indent="1"/>
    </xf>
    <xf numFmtId="164" fontId="5" fillId="3" borderId="1" applyAlignment="1" pivotButton="0" quotePrefix="0" xfId="0">
      <alignment horizontal="right" vertical="center" inden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DCFCE7"/>
        </patternFill>
      </fill>
    </dxf>
    <dxf>
      <fill>
        <patternFill>
          <bgColor rgb="FFFEF3C7"/>
        </patternFill>
      </fill>
    </dxf>
    <dxf>
      <fill>
        <patternFill>
          <bgColor rgb="FFFEE2E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B5CF6"/>
      <rgbColor rgb="FF993366"/>
      <rgbColor rgb="FFFEF3C7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E5E7EB"/>
      <rgbColor rgb="FFFAF9F6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59E0B"/>
      <rgbColor rgb="FFFF6600"/>
      <rgbColor rgb="FF6B7280"/>
      <rgbColor rgb="FF969696"/>
      <rgbColor rgb="FF0F1F40"/>
      <rgbColor rgb="FF10B981"/>
      <rgbColor rgb="FF003300"/>
      <rgbColor rgb="FF333300"/>
      <rgbColor rgb="FF993300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mna/modules/5.3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sheet1.xml><?xml version="1.0" encoding="utf-8"?>
<worksheet xmlns="http://schemas.openxmlformats.org/spreadsheetml/2006/main">
  <sheetPr filterMode="0">
    <tabColor rgb="FF0F1F40"/>
    <outlinePr summaryBelow="1" summaryRight="1"/>
    <pageSetUpPr fitToPage="0"/>
  </sheetPr>
  <dimension ref="A2:F1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6" customWidth="1" style="15" min="1" max="1"/>
    <col width="24" customWidth="1" style="15" min="2" max="6"/>
  </cols>
  <sheetData>
    <row r="1" ht="22" customHeight="1" s="16"/>
    <row r="2" ht="13.4" customHeight="1" s="16">
      <c r="A2" s="17" t="inlineStr">
        <is>
          <t>deabaco · Andina + Tostadora · Plan de integración 100 días · Módulo 5.3</t>
        </is>
      </c>
      <c r="B2" s="18" t="n"/>
      <c r="C2" s="18" t="n"/>
      <c r="D2" s="18" t="n"/>
      <c r="E2" s="18" t="n"/>
      <c r="F2" s="19" t="n"/>
    </row>
    <row r="3" ht="21.75" customHeight="1" s="16"/>
    <row r="4" ht="60" customHeight="1" s="16">
      <c r="A4" s="20" t="inlineStr">
        <is>
          <t>Workstream ↓ / Fase →</t>
        </is>
      </c>
      <c r="B4" s="21" t="inlineStr">
        <is>
          <t>Pre-cierre (DD)</t>
        </is>
      </c>
      <c r="C4" s="21" t="inlineStr">
        <is>
          <t>Día 1</t>
        </is>
      </c>
      <c r="D4" s="21" t="inlineStr">
        <is>
          <t>Días 1-30 (quick wins)</t>
        </is>
      </c>
      <c r="E4" s="21" t="inlineStr">
        <is>
          <t>Días 30-100 (ejecución)</t>
        </is>
      </c>
      <c r="F4" s="21" t="inlineStr">
        <is>
          <t>Día 100 (transición)</t>
        </is>
      </c>
    </row>
    <row r="5" ht="60" customHeight="1" s="16">
      <c r="A5" s="20" t="inlineStr">
        <is>
          <t>1 · Liderazgo y decisiones</t>
        </is>
      </c>
      <c r="B5" s="22" t="inlineStr">
        <is>
          <t>Definir CEO/CFO target, comités, autoridad IMO</t>
        </is>
      </c>
      <c r="C5" s="22" t="inlineStr">
        <is>
          <t>Anuncio org structure, asignar reportes</t>
        </is>
      </c>
      <c r="D5" s="22" t="inlineStr">
        <is>
          <t>Eliminar duplicados de management top-3 niveles</t>
        </is>
      </c>
      <c r="E5" s="22" t="inlineStr">
        <is>
          <t>Decisiones de capital y nuevas posiciones</t>
        </is>
      </c>
      <c r="F5" s="22" t="inlineStr">
        <is>
          <t>Disolver IMO, transferir governance</t>
        </is>
      </c>
    </row>
    <row r="6" ht="60" customHeight="1" s="16">
      <c r="A6" s="20" t="inlineStr">
        <is>
          <t>2 · Finanzas y sistemas</t>
        </is>
      </c>
      <c r="B6" s="22" t="inlineStr">
        <is>
          <t>Validar números target, plan ERP</t>
        </is>
      </c>
      <c r="C6" s="22" t="inlineStr">
        <is>
          <t>Cuentas bancarias, payroll continuidad</t>
        </is>
      </c>
      <c r="D6" s="22" t="inlineStr">
        <is>
          <t>Consolidar reporting + métricas comunes</t>
        </is>
      </c>
      <c r="E6" s="22" t="inlineStr">
        <is>
          <t>ERP convergence o coexistence, cierre conjunto</t>
        </is>
      </c>
      <c r="F6" s="22" t="inlineStr">
        <is>
          <t>Cierre fin de año conjunto</t>
        </is>
      </c>
    </row>
    <row r="7" ht="60" customHeight="1" s="16">
      <c r="A7" s="20" t="inlineStr">
        <is>
          <t>3 · Clientes y revenue</t>
        </is>
      </c>
      <c r="B7" s="22" t="inlineStr">
        <is>
          <t>Mapear top-20 clientes target, planes retención</t>
        </is>
      </c>
      <c r="C7" s="22" t="inlineStr">
        <is>
          <t>Comunicación a top clientes, account managers</t>
        </is>
      </c>
      <c r="D7" s="22" t="inlineStr">
        <is>
          <t>Visitas a top-20, mensaje consistente, retención</t>
        </is>
      </c>
      <c r="E7" s="22" t="inlineStr">
        <is>
          <t>Cross-sell pilots, programas de revenue synergies</t>
        </is>
      </c>
      <c r="F7" s="22" t="inlineStr">
        <is>
          <t>Run-rate revenue synergies medibles</t>
        </is>
      </c>
    </row>
    <row r="8" ht="60" customHeight="1" s="16">
      <c r="A8" s="20" t="inlineStr">
        <is>
          <t>4 · Empleados y cultura</t>
        </is>
      </c>
      <c r="B8" s="22" t="inlineStr">
        <is>
          <t>Identificar top talent target, retention packages</t>
        </is>
      </c>
      <c r="C8" s="22" t="inlineStr">
        <is>
          <t>Comunicación interna, FAQ, town hall</t>
        </is>
      </c>
      <c r="D8" s="22" t="inlineStr">
        <is>
          <t>1:1 con top-20 talent, retention bonus si aplica</t>
        </is>
      </c>
      <c r="E8" s="22" t="inlineStr">
        <is>
          <t>Cultura check-ins, política de cambios HR</t>
        </is>
      </c>
      <c r="F8" s="22" t="inlineStr">
        <is>
          <t>Encuesta de cultura, plan cultural ongoing</t>
        </is>
      </c>
    </row>
    <row r="9" ht="19.4" customHeight="1" s="16">
      <c r="A9" s="20" t="inlineStr">
        <is>
          <t>5 · Captura de sinergias</t>
        </is>
      </c>
      <c r="B9" s="22" t="inlineStr">
        <is>
          <t>Listar sinergias prometidas con owner</t>
        </is>
      </c>
      <c r="C9" s="22" t="inlineStr">
        <is>
          <t>Anuncio plan sinergias, kick-off equipo</t>
        </is>
      </c>
      <c r="D9" s="22" t="inlineStr">
        <is>
          <t>Quick wins: consolidación oficinas, contratos dupli</t>
        </is>
      </c>
      <c r="E9" s="22" t="inlineStr">
        <is>
          <t>Ejecución sistemática por owner, tracking semanal</t>
        </is>
      </c>
      <c r="F9" s="22" t="inlineStr">
        <is>
          <t>Run-rate medible, transición a tracking trimestral</t>
        </is>
      </c>
    </row>
    <row r="10" ht="15" customHeight="1" s="16"/>
    <row r="11" ht="79.5" customHeight="1" s="16">
      <c r="A11" s="21" t="inlineStr">
        <is>
          <t>Lectura del módulo</t>
        </is>
      </c>
      <c r="B11" s="18" t="n"/>
      <c r="C11" s="18" t="n"/>
      <c r="D11" s="18" t="n"/>
      <c r="E11" s="18" t="n"/>
      <c r="F11" s="19" t="n"/>
    </row>
    <row r="12" ht="19.4" customHeight="1" s="16">
      <c r="A12" s="22" t="inlineStr">
        <is>
          <t>Cinco workstreams paralelos, cada uno con owner. La disciplina no es complicada — es ejecución consistente sin atajos. Si faltas uno: típicamente 'empleados y cultura' que parece soft. Resultado: top talent se va, conocimiento institucional se pierde, sinergias que dependían de esa gente nunca se capturan. Apaga cualquier workstream y el deal falla de una forma específica. Los 5 son no-negociables.</t>
        </is>
      </c>
    </row>
  </sheetData>
  <mergeCells count="3">
    <mergeCell ref="A2:F2"/>
    <mergeCell ref="A11:F11"/>
    <mergeCell ref="A12:F12"/>
  </mergeCells>
  <hyperlinks>
    <hyperlink xmlns:r="http://schemas.openxmlformats.org/officeDocument/2006/relationships" ref="A2" display="deabaco · Andina + Tostadora · Plan de integración 100 días · Módulo 5.3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tabColor rgb="FF2563EB"/>
    <outlinePr summaryBelow="1" summaryRight="1"/>
    <pageSetUpPr fitToPage="0"/>
  </sheetPr>
  <dimension ref="A2:E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4" customWidth="1" style="15" min="1" max="1"/>
    <col width="40" customWidth="1" style="15" min="2" max="2"/>
    <col width="20" customWidth="1" style="15" min="3" max="3"/>
    <col width="14" customWidth="1" style="15" min="4" max="4"/>
    <col width="40" customWidth="1" style="15" min="5" max="5"/>
  </cols>
  <sheetData>
    <row r="1" ht="22" customHeight="1" s="16"/>
    <row r="2" ht="15" customHeight="1" s="16">
      <c r="A2" s="17" t="inlineStr">
        <is>
          <t>Workstreams · detalle por workstream con owner + métricas</t>
        </is>
      </c>
      <c r="B2" s="18" t="n"/>
      <c r="C2" s="18" t="n"/>
      <c r="D2" s="18" t="n"/>
      <c r="E2" s="19" t="n"/>
    </row>
    <row r="3" ht="21.75" customHeight="1" s="16"/>
    <row r="4" ht="69.75" customHeight="1" s="16">
      <c r="A4" s="20" t="inlineStr">
        <is>
          <t>Workstream</t>
        </is>
      </c>
      <c r="B4" s="21" t="inlineStr">
        <is>
          <t>Objetivo principal</t>
        </is>
      </c>
      <c r="C4" s="21" t="inlineStr">
        <is>
          <t>Owner</t>
        </is>
      </c>
      <c r="D4" s="21" t="inlineStr">
        <is>
          <t>Status día 60</t>
        </is>
      </c>
      <c r="E4" s="21" t="inlineStr">
        <is>
          <t>Riesgo si se descuida</t>
        </is>
      </c>
    </row>
    <row r="5" ht="69.75" customHeight="1" s="16">
      <c r="A5" s="20" t="inlineStr">
        <is>
          <t>1 · Liderazgo y decisiones</t>
        </is>
      </c>
      <c r="B5" s="22" t="inlineStr">
        <is>
          <t>Estructura org consolidada con autoridad clara. Top 3 niveles definidos al Día 30.</t>
        </is>
      </c>
      <c r="C5" s="23" t="inlineStr">
        <is>
          <t>CEO + Head HR (CFO sponsor)</t>
        </is>
      </c>
      <c r="D5" s="24" t="inlineStr">
        <is>
          <t>✓ ON TRACK</t>
        </is>
      </c>
      <c r="E5" s="22" t="inlineStr">
        <is>
          <t>Vacíos de autoridad → decisiones se atrasan, gente clave se va por incertidumbre.</t>
        </is>
      </c>
    </row>
    <row r="6" ht="69.75" customHeight="1" s="16">
      <c r="A6" s="20" t="inlineStr">
        <is>
          <t>2 · Finanzas y sistemas</t>
        </is>
      </c>
      <c r="B6" s="22" t="inlineStr">
        <is>
          <t>Consolidación de reporting financiero, plan ERP, cuentas conjuntas. Cierre conjunto al Día 90.</t>
        </is>
      </c>
      <c r="C6" s="23" t="inlineStr">
        <is>
          <t>CFO + Head IT</t>
        </is>
      </c>
      <c r="D6" s="25" t="inlineStr">
        <is>
          <t>⚠ EN RIESGO</t>
        </is>
      </c>
      <c r="E6" s="22" t="inlineStr">
        <is>
          <t>Reporting desincronizado → directorio recibe data inconsistente, pierde confianza en la integración.</t>
        </is>
      </c>
    </row>
    <row r="7" ht="69.75" customHeight="1" s="16">
      <c r="A7" s="20" t="inlineStr">
        <is>
          <t>3 · Clientes y revenue</t>
        </is>
      </c>
      <c r="B7" s="22" t="inlineStr">
        <is>
          <t>Retención de top-20 clientes target. Cero churn por causa M&amp;A en primeros 90 días.</t>
        </is>
      </c>
      <c r="C7" s="23" t="inlineStr">
        <is>
          <t>Head Sales + CCO</t>
        </is>
      </c>
      <c r="D7" s="24" t="inlineStr">
        <is>
          <t>✓ ON TRACK</t>
        </is>
      </c>
      <c r="E7" s="22" t="inlineStr">
        <is>
          <t>Clientes se van por confusión → revenue baja antes de que sinergias suban → A/D dilutivo Y1.</t>
        </is>
      </c>
    </row>
    <row r="8" ht="69.75" customHeight="1" s="16">
      <c r="A8" s="20" t="inlineStr">
        <is>
          <t>4 · Empleados y cultura</t>
        </is>
      </c>
      <c r="B8" s="22" t="inlineStr">
        <is>
          <t>Retención de top-30 talent del target. Cultura clarificada al Día 60.</t>
        </is>
      </c>
      <c r="C8" s="23" t="inlineStr">
        <is>
          <t>Head HR + sponsors por área</t>
        </is>
      </c>
      <c r="D8" s="25" t="inlineStr">
        <is>
          <t>⚠ EN RIESGO</t>
        </is>
      </c>
      <c r="E8" s="22" t="inlineStr">
        <is>
          <t>Top talent se va → conocimiento institucional perdido → sinergias dependientes del talento no capturan.</t>
        </is>
      </c>
    </row>
    <row r="9" ht="20.85" customHeight="1" s="16">
      <c r="A9" s="20" t="inlineStr">
        <is>
          <t>5 · Captura de sinergias</t>
        </is>
      </c>
      <c r="B9" s="22" t="inlineStr">
        <is>
          <t>Sinergias prometidas con owner. 40% de quick wins capturadas al Día 60.</t>
        </is>
      </c>
      <c r="C9" s="23" t="inlineStr">
        <is>
          <t>CFO + finance lead target</t>
        </is>
      </c>
      <c r="D9" s="24" t="inlineStr">
        <is>
          <t>✓ ON TRACK</t>
        </is>
      </c>
      <c r="E9" s="22" t="inlineStr">
        <is>
          <t>Sinergias se diluyen → A/D Y1 negativo → directorio cuestiona el deal.</t>
        </is>
      </c>
    </row>
  </sheetData>
  <mergeCells count="1">
    <mergeCell ref="A2:E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tabColor rgb="FF10B981"/>
    <outlinePr summaryBelow="1" summaryRight="1"/>
    <pageSetUpPr fitToPage="0"/>
  </sheetPr>
  <dimension ref="A2:E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6" customWidth="1" style="15" min="1" max="1"/>
    <col width="24" customWidth="1" style="15" min="2" max="2"/>
    <col width="18" customWidth="1" style="15" min="3" max="3"/>
    <col width="14" customWidth="1" style="15" min="4" max="4"/>
    <col width="38" customWidth="1" style="15" min="5" max="5"/>
  </cols>
  <sheetData>
    <row r="1" ht="22" customHeight="1" s="16"/>
    <row r="2" ht="15" customHeight="1" s="16">
      <c r="A2" s="17" t="inlineStr">
        <is>
          <t>Día 1 · checklist de comunicación</t>
        </is>
      </c>
      <c r="B2" s="18" t="n"/>
      <c r="C2" s="18" t="n"/>
      <c r="D2" s="18" t="n"/>
      <c r="E2" s="19" t="n"/>
    </row>
    <row r="3" ht="21.75" customHeight="1" s="16"/>
    <row r="4" ht="36" customHeight="1" s="16">
      <c r="A4" s="20" t="inlineStr">
        <is>
          <t>Audiencia</t>
        </is>
      </c>
      <c r="B4" s="21" t="inlineStr">
        <is>
          <t>Mensaje clave</t>
        </is>
      </c>
      <c r="C4" s="21" t="inlineStr">
        <is>
          <t>Canal</t>
        </is>
      </c>
      <c r="D4" s="21" t="inlineStr">
        <is>
          <t>Status</t>
        </is>
      </c>
      <c r="E4" s="21" t="inlineStr">
        <is>
          <t>Nota</t>
        </is>
      </c>
    </row>
    <row r="5" ht="36" customHeight="1" s="16">
      <c r="A5" s="23" t="inlineStr">
        <is>
          <t>Empleados Andina</t>
        </is>
      </c>
      <c r="B5" s="22" t="inlineStr">
        <is>
          <t>Decisión estratégica, lo que cambia para ti</t>
        </is>
      </c>
      <c r="C5" s="23" t="inlineStr">
        <is>
          <t>Email + town hall</t>
        </is>
      </c>
      <c r="D5" s="24" t="inlineStr">
        <is>
          <t>✓ READY</t>
        </is>
      </c>
      <c r="E5" s="22" t="inlineStr">
        <is>
          <t>Mismo CEO sigue. Beneficios sin cambio Y1.</t>
        </is>
      </c>
    </row>
    <row r="6" ht="36" customHeight="1" s="16">
      <c r="A6" s="23" t="inlineStr">
        <is>
          <t>Empleados Tostadora</t>
        </is>
      </c>
      <c r="B6" s="22" t="inlineStr">
        <is>
          <t>Bienvenida + estructura org + lo que NO cambia</t>
        </is>
      </c>
      <c r="C6" s="23" t="inlineStr">
        <is>
          <t>Email + town hall onsite</t>
        </is>
      </c>
      <c r="D6" s="24" t="inlineStr">
        <is>
          <t>✓ READY</t>
        </is>
      </c>
      <c r="E6" s="22" t="inlineStr">
        <is>
          <t>Crítico: comunicar retención de top talent.</t>
        </is>
      </c>
    </row>
    <row r="7" ht="36" customHeight="1" s="16">
      <c r="A7" s="23" t="inlineStr">
        <is>
          <t>Top management Tostadora</t>
        </is>
      </c>
      <c r="B7" s="22" t="inlineStr">
        <is>
          <t>Roles individuales + retention packages</t>
        </is>
      </c>
      <c r="C7" s="23" t="inlineStr">
        <is>
          <t>1:1 con CEO</t>
        </is>
      </c>
      <c r="D7" s="24" t="inlineStr">
        <is>
          <t>✓ READY</t>
        </is>
      </c>
      <c r="E7" s="22" t="inlineStr">
        <is>
          <t>Estructurar retention bonus a 12-24 meses para los Top 10.</t>
        </is>
      </c>
    </row>
    <row r="8" ht="36" customHeight="1" s="16">
      <c r="A8" s="23" t="inlineStr">
        <is>
          <t>Top 20 clientes Tostadora</t>
        </is>
      </c>
      <c r="B8" s="22" t="inlineStr">
        <is>
          <t>Account manager sin cambio Q1. Sigue mismo producto.</t>
        </is>
      </c>
      <c r="C8" s="23" t="inlineStr">
        <is>
          <t>Llamada personal del KAM</t>
        </is>
      </c>
      <c r="D8" s="25" t="inlineStr">
        <is>
          <t>⚠ EN CURSO</t>
        </is>
      </c>
      <c r="E8" s="22" t="inlineStr">
        <is>
          <t>Visitas presenciales próximas 2 semanas.</t>
        </is>
      </c>
    </row>
    <row r="9" ht="36" customHeight="1" s="16">
      <c r="A9" s="23" t="inlineStr">
        <is>
          <t>Proveedores estratégicos</t>
        </is>
      </c>
      <c r="B9" s="22" t="inlineStr">
        <is>
          <t>Contratos honrados. Nuevas oportunidades de escala.</t>
        </is>
      </c>
      <c r="C9" s="23" t="inlineStr">
        <is>
          <t>Email + reunión</t>
        </is>
      </c>
      <c r="D9" s="24" t="inlineStr">
        <is>
          <t>✓ READY</t>
        </is>
      </c>
      <c r="E9" s="22" t="n"/>
    </row>
    <row r="10" ht="36" customHeight="1" s="16">
      <c r="A10" s="23" t="inlineStr">
        <is>
          <t>Prensa financiera</t>
        </is>
      </c>
      <c r="B10" s="22" t="inlineStr">
        <is>
          <t>Comunicado oficial + investor call</t>
        </is>
      </c>
      <c r="C10" s="23" t="inlineStr">
        <is>
          <t>Press release coordinado</t>
        </is>
      </c>
      <c r="D10" s="24" t="inlineStr">
        <is>
          <t>✓ READY</t>
        </is>
      </c>
      <c r="E10" s="22" t="inlineStr">
        <is>
          <t>Coordinado con bankers.</t>
        </is>
      </c>
    </row>
    <row r="11" ht="36" customHeight="1" s="16">
      <c r="A11" s="23" t="inlineStr">
        <is>
          <t>Analistas equity</t>
        </is>
      </c>
      <c r="B11" s="22" t="inlineStr">
        <is>
          <t>A/D modelado, sinergias prometidas, timeline</t>
        </is>
      </c>
      <c r="C11" s="23" t="inlineStr">
        <is>
          <t>Investor call</t>
        </is>
      </c>
      <c r="D11" s="24" t="inlineStr">
        <is>
          <t>✓ READY</t>
        </is>
      </c>
      <c r="E11" s="22" t="n"/>
    </row>
    <row r="12" ht="36" customHeight="1" s="16">
      <c r="A12" s="23" t="inlineStr">
        <is>
          <t>Bancos (lender consortium)</t>
        </is>
      </c>
      <c r="B12" s="22" t="inlineStr">
        <is>
          <t>Continuidad de covenants, sin cambio.</t>
        </is>
      </c>
      <c r="C12" s="23" t="inlineStr">
        <is>
          <t>Carta firmada CFO</t>
        </is>
      </c>
      <c r="D12" s="24" t="inlineStr">
        <is>
          <t>✓ READY</t>
        </is>
      </c>
      <c r="E12" s="22" t="n"/>
    </row>
    <row r="13" ht="36" customHeight="1" s="16">
      <c r="A13" s="23" t="inlineStr">
        <is>
          <t>CMF (notificación)</t>
        </is>
      </c>
      <c r="B13" s="22" t="inlineStr">
        <is>
          <t>Cierre y nueva estructura accionaria</t>
        </is>
      </c>
      <c r="C13" s="23" t="inlineStr">
        <is>
          <t>Hecho esencial</t>
        </is>
      </c>
      <c r="D13" s="24" t="inlineStr">
        <is>
          <t>✓ READY</t>
        </is>
      </c>
      <c r="E13" s="22" t="inlineStr">
        <is>
          <t>Plazo legal: día siguiente.</t>
        </is>
      </c>
    </row>
    <row r="14" ht="19.4" customHeight="1" s="16">
      <c r="A14" s="23" t="inlineStr">
        <is>
          <t>FNE (post-cierre)</t>
        </is>
      </c>
      <c r="B14" s="22" t="inlineStr">
        <is>
          <t>Confirmar consummation post-aprobación regulatoria</t>
        </is>
      </c>
      <c r="C14" s="23" t="inlineStr">
        <is>
          <t>Notificación formal</t>
        </is>
      </c>
      <c r="D14" s="24" t="inlineStr">
        <is>
          <t>✓ READY</t>
        </is>
      </c>
      <c r="E14" s="22" t="n"/>
    </row>
    <row r="15" ht="69.75" customHeight="1" s="16"/>
    <row r="16" ht="19.4" customHeight="1" s="16">
      <c r="A16" s="22" t="inlineStr">
        <is>
          <t>Los primeros mensajes (a empleados, clientes, prensa) definen el tono de los siguientes 12 meses. Día 1 mal ejecutado: clientes confunden, talento clave duda, prensa especula. Día 1 bien ejecutado: claridad sobre lo que cambia y lo que no, mensaje consistente entre audiencias, momentum desde el inicio.</t>
        </is>
      </c>
    </row>
  </sheetData>
  <mergeCells count="2">
    <mergeCell ref="A2:E2"/>
    <mergeCell ref="A16:E16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tabColor rgb="FFF59E0B"/>
    <outlinePr summaryBelow="1" summaryRight="1"/>
    <pageSetUpPr fitToPage="0"/>
  </sheetPr>
  <dimension ref="A2:J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5" min="1" max="1"/>
    <col width="12" customWidth="1" style="15" min="2" max="9"/>
    <col width="38" customWidth="1" style="15" min="10" max="10"/>
  </cols>
  <sheetData>
    <row r="1" ht="22" customHeight="1" s="16"/>
    <row r="2" ht="15" customHeight="1" s="16">
      <c r="A2" s="17" t="inlineStr">
        <is>
          <t>Captura de sinergias · prometida vs realizada por trimestre</t>
        </is>
      </c>
      <c r="B2" s="18" t="n"/>
      <c r="C2" s="18" t="n"/>
      <c r="D2" s="18" t="n"/>
      <c r="E2" s="18" t="n"/>
      <c r="F2" s="18" t="n"/>
      <c r="G2" s="18" t="n"/>
      <c r="H2" s="18" t="n"/>
      <c r="I2" s="18" t="n"/>
      <c r="J2" s="19" t="n"/>
    </row>
    <row r="3" ht="21.75" customHeight="1" s="16"/>
    <row r="4" ht="20.85" customHeight="1" s="16">
      <c r="A4" s="20" t="inlineStr">
        <is>
          <t>Sinergia prometida ($M anual)</t>
        </is>
      </c>
      <c r="B4" s="26" t="n">
        <v>4</v>
      </c>
      <c r="D4" s="22" t="inlineStr">
        <is>
          <t>Run-rate anual prometido. Andina/Tostadora: $4M anuales (Módulo 5.1).</t>
        </is>
      </c>
    </row>
    <row r="5" ht="21.75" customHeight="1" s="16"/>
    <row r="6" ht="20.25" customHeight="1" s="16">
      <c r="A6" s="20" t="inlineStr">
        <is>
          <t>Concepto</t>
        </is>
      </c>
      <c r="B6" s="21" t="inlineStr">
        <is>
          <t>Q1</t>
        </is>
      </c>
      <c r="C6" s="21" t="inlineStr">
        <is>
          <t>Q2</t>
        </is>
      </c>
      <c r="D6" s="21" t="inlineStr">
        <is>
          <t>Q3</t>
        </is>
      </c>
      <c r="E6" s="21" t="inlineStr">
        <is>
          <t>Q4</t>
        </is>
      </c>
      <c r="F6" s="21" t="inlineStr">
        <is>
          <t>Q5</t>
        </is>
      </c>
      <c r="G6" s="21" t="inlineStr">
        <is>
          <t>Q6</t>
        </is>
      </c>
      <c r="H6" s="21" t="inlineStr">
        <is>
          <t>Q7</t>
        </is>
      </c>
      <c r="I6" s="21" t="inlineStr">
        <is>
          <t>Q8</t>
        </is>
      </c>
      <c r="J6" s="21" t="inlineStr">
        <is>
          <t>Comentario</t>
        </is>
      </c>
    </row>
    <row r="7" ht="20.25" customHeight="1" s="16">
      <c r="A7" s="23" t="inlineStr">
        <is>
          <t>% del run-rate prometido</t>
        </is>
      </c>
      <c r="B7" s="27" t="n">
        <v>0.1</v>
      </c>
      <c r="C7" s="27" t="n">
        <v>0.25</v>
      </c>
      <c r="D7" s="27" t="n">
        <v>0.5</v>
      </c>
      <c r="E7" s="27" t="n">
        <v>0.75</v>
      </c>
      <c r="F7" s="27" t="n">
        <v>1</v>
      </c>
      <c r="G7" s="27" t="n">
        <v>1</v>
      </c>
      <c r="H7" s="27" t="n">
        <v>1</v>
      </c>
      <c r="I7" s="27" t="n">
        <v>1</v>
      </c>
    </row>
    <row r="8" ht="20.25" customHeight="1" s="16">
      <c r="A8" s="23" t="inlineStr">
        <is>
          <t>Sinergias prometidas trimestrales</t>
        </is>
      </c>
      <c r="B8" s="28">
        <f>$B$4*B7/4</f>
        <v/>
      </c>
      <c r="C8" s="28">
        <f>$B$4*C7/4</f>
        <v/>
      </c>
      <c r="D8" s="28">
        <f>$B$4*D7/4</f>
        <v/>
      </c>
      <c r="E8" s="28">
        <f>$B$4*E7/4</f>
        <v/>
      </c>
      <c r="F8" s="28">
        <f>$B$4*F7/4</f>
        <v/>
      </c>
      <c r="G8" s="28">
        <f>$B$4*G7/4</f>
        <v/>
      </c>
      <c r="H8" s="28">
        <f>$B$4*H7/4</f>
        <v/>
      </c>
      <c r="I8" s="28">
        <f>$B$4*I7/4</f>
        <v/>
      </c>
    </row>
    <row r="9" ht="20.25" customHeight="1" s="16">
      <c r="A9" s="23" t="inlineStr">
        <is>
          <t>Sinergias realizadas trimestrales</t>
        </is>
      </c>
      <c r="B9" s="26" t="n">
        <v>0.1</v>
      </c>
      <c r="C9" s="26" t="n">
        <v>0.27</v>
      </c>
      <c r="D9" s="26" t="n">
        <v>0.45</v>
      </c>
      <c r="E9" s="26" t="n">
        <v>0.6</v>
      </c>
      <c r="F9" s="26" t="n">
        <v>0.78</v>
      </c>
      <c r="G9" s="26" t="n">
        <v>0.85</v>
      </c>
      <c r="H9" s="26" t="n">
        <v>0.88</v>
      </c>
      <c r="I9" s="26" t="n">
        <v>0.9</v>
      </c>
    </row>
    <row r="10" ht="20.85" customHeight="1" s="16">
      <c r="A10" s="20" t="inlineStr">
        <is>
          <t>% Realizado vs Prometido</t>
        </is>
      </c>
      <c r="B10" s="29">
        <f>IF(B8=0,"—",B9/B8)</f>
        <v/>
      </c>
      <c r="C10" s="29">
        <f>IF(C8=0,"—",C9/C8)</f>
        <v/>
      </c>
      <c r="D10" s="29">
        <f>IF(D8=0,"—",D9/D8)</f>
        <v/>
      </c>
      <c r="E10" s="29">
        <f>IF(E8=0,"—",E9/E8)</f>
        <v/>
      </c>
      <c r="F10" s="29">
        <f>IF(F8=0,"—",F9/F8)</f>
        <v/>
      </c>
      <c r="G10" s="29">
        <f>IF(G8=0,"—",G9/G8)</f>
        <v/>
      </c>
      <c r="H10" s="29">
        <f>IF(H8=0,"—",H9/H8)</f>
        <v/>
      </c>
      <c r="I10" s="29">
        <f>IF(I8=0,"—",I9/I8)</f>
        <v/>
      </c>
    </row>
    <row r="11" ht="20.25" customHeight="1" s="16"/>
    <row r="12" ht="20.25" customHeight="1" s="16">
      <c r="A12" s="23" t="inlineStr">
        <is>
          <t>Cumulativo realizado ($M)</t>
        </is>
      </c>
      <c r="B12" s="28">
        <f>B9</f>
        <v/>
      </c>
      <c r="C12" s="28">
        <f>B12+C9</f>
        <v/>
      </c>
      <c r="D12" s="28">
        <f>C12+D9</f>
        <v/>
      </c>
      <c r="E12" s="28">
        <f>D12+E9</f>
        <v/>
      </c>
      <c r="F12" s="28">
        <f>E12+F9</f>
        <v/>
      </c>
      <c r="G12" s="28">
        <f>F12+G9</f>
        <v/>
      </c>
      <c r="H12" s="28">
        <f>G12+H9</f>
        <v/>
      </c>
      <c r="I12" s="28">
        <f>H12+I9</f>
        <v/>
      </c>
    </row>
    <row r="13" ht="15" customHeight="1" s="16">
      <c r="A13" s="23" t="inlineStr">
        <is>
          <t>Cumulativo prometido ($M)</t>
        </is>
      </c>
      <c r="B13" s="28">
        <f>B8</f>
        <v/>
      </c>
      <c r="C13" s="28">
        <f>B13+C8</f>
        <v/>
      </c>
      <c r="D13" s="28">
        <f>C13+D8</f>
        <v/>
      </c>
      <c r="E13" s="28">
        <f>D13+E8</f>
        <v/>
      </c>
      <c r="F13" s="28">
        <f>E13+F8</f>
        <v/>
      </c>
      <c r="G13" s="28">
        <f>F13+G8</f>
        <v/>
      </c>
      <c r="H13" s="28">
        <f>G13+H8</f>
        <v/>
      </c>
      <c r="I13" s="28">
        <f>H13+I8</f>
        <v/>
      </c>
    </row>
    <row r="14" ht="15" customHeight="1" s="16">
      <c r="A14" s="20" t="inlineStr">
        <is>
          <t>GAP cumulativo ($M)</t>
        </is>
      </c>
      <c r="B14" s="30">
        <f>B12-B13</f>
        <v/>
      </c>
      <c r="C14" s="30">
        <f>C12-C13</f>
        <v/>
      </c>
      <c r="D14" s="30">
        <f>D12-D13</f>
        <v/>
      </c>
      <c r="E14" s="30">
        <f>E12-E13</f>
        <v/>
      </c>
      <c r="F14" s="30">
        <f>F12-F13</f>
        <v/>
      </c>
      <c r="G14" s="30">
        <f>G12-G13</f>
        <v/>
      </c>
      <c r="H14" s="30">
        <f>H12-H13</f>
        <v/>
      </c>
      <c r="I14" s="30">
        <f>I12-I13</f>
        <v/>
      </c>
    </row>
    <row r="15" ht="79.5" customHeight="1" s="16"/>
    <row r="16" ht="19.4" customHeight="1" s="16">
      <c r="A16" s="22" t="inlineStr">
        <is>
          <t>Captura típica vs prometido en M&amp;A: 60-80% del prometido a 2 años (Bain, KPMG estudios). Cuando el gap se acumula &gt;25% en cumulativo, el directorio debe pedir explicación: ¿sinergias fueron mal estimadas (modelo del Módulo 5.1 optimista), o la ejecución está fallando (workstream descuidado)? Sin tracking explícito por trimestre, el deal pierde accountability.</t>
        </is>
      </c>
    </row>
  </sheetData>
  <mergeCells count="3">
    <mergeCell ref="D4:J4"/>
    <mergeCell ref="A2:J2"/>
    <mergeCell ref="A16:J16"/>
  </mergeCells>
  <conditionalFormatting sqref="B9">
    <cfRule type="expression" rank="0" priority="2" equalAverage="0" aboveAverage="0" dxfId="0" text="" percent="0" bottom="0">
      <formula>AND(ISNUMBER(B9),B9&gt;=0.9)</formula>
    </cfRule>
    <cfRule type="expression" rank="0" priority="3" equalAverage="0" aboveAverage="0" dxfId="1" text="" percent="0" bottom="0">
      <formula>AND(ISNUMBER(B9),B9&lt;0.9,B9&gt;=0.7)</formula>
    </cfRule>
    <cfRule type="expression" rank="0" priority="4" equalAverage="0" aboveAverage="0" dxfId="2" text="" percent="0" bottom="0">
      <formula>AND(ISNUMBER(B9),B9&lt;0.7)</formula>
    </cfRule>
  </conditionalFormatting>
  <conditionalFormatting sqref="C9">
    <cfRule type="expression" rank="0" priority="5" equalAverage="0" aboveAverage="0" dxfId="0" text="" percent="0" bottom="0">
      <formula>AND(ISNUMBER(C9),C9&gt;=0.9)</formula>
    </cfRule>
    <cfRule type="expression" rank="0" priority="6" equalAverage="0" aboveAverage="0" dxfId="1" text="" percent="0" bottom="0">
      <formula>AND(ISNUMBER(C9),C9&lt;0.9,C9&gt;=0.7)</formula>
    </cfRule>
    <cfRule type="expression" rank="0" priority="7" equalAverage="0" aboveAverage="0" dxfId="2" text="" percent="0" bottom="0">
      <formula>AND(ISNUMBER(C9),C9&lt;0.7)</formula>
    </cfRule>
  </conditionalFormatting>
  <conditionalFormatting sqref="D9">
    <cfRule type="expression" rank="0" priority="8" equalAverage="0" aboveAverage="0" dxfId="0" text="" percent="0" bottom="0">
      <formula>AND(ISNUMBER(D9),D9&gt;=0.9)</formula>
    </cfRule>
    <cfRule type="expression" rank="0" priority="9" equalAverage="0" aboveAverage="0" dxfId="1" text="" percent="0" bottom="0">
      <formula>AND(ISNUMBER(D9),D9&lt;0.9,D9&gt;=0.7)</formula>
    </cfRule>
    <cfRule type="expression" rank="0" priority="10" equalAverage="0" aboveAverage="0" dxfId="2" text="" percent="0" bottom="0">
      <formula>AND(ISNUMBER(D9),D9&lt;0.7)</formula>
    </cfRule>
  </conditionalFormatting>
  <conditionalFormatting sqref="E9">
    <cfRule type="expression" rank="0" priority="11" equalAverage="0" aboveAverage="0" dxfId="0" text="" percent="0" bottom="0">
      <formula>AND(ISNUMBER(E9),E9&gt;=0.9)</formula>
    </cfRule>
    <cfRule type="expression" rank="0" priority="12" equalAverage="0" aboveAverage="0" dxfId="1" text="" percent="0" bottom="0">
      <formula>AND(ISNUMBER(E9),E9&lt;0.9,E9&gt;=0.7)</formula>
    </cfRule>
    <cfRule type="expression" rank="0" priority="13" equalAverage="0" aboveAverage="0" dxfId="2" text="" percent="0" bottom="0">
      <formula>AND(ISNUMBER(E9),E9&lt;0.7)</formula>
    </cfRule>
  </conditionalFormatting>
  <conditionalFormatting sqref="F9">
    <cfRule type="expression" rank="0" priority="14" equalAverage="0" aboveAverage="0" dxfId="0" text="" percent="0" bottom="0">
      <formula>AND(ISNUMBER(F9),F9&gt;=0.9)</formula>
    </cfRule>
    <cfRule type="expression" rank="0" priority="15" equalAverage="0" aboveAverage="0" dxfId="1" text="" percent="0" bottom="0">
      <formula>AND(ISNUMBER(F9),F9&lt;0.9,F9&gt;=0.7)</formula>
    </cfRule>
    <cfRule type="expression" rank="0" priority="16" equalAverage="0" aboveAverage="0" dxfId="2" text="" percent="0" bottom="0">
      <formula>AND(ISNUMBER(F9),F9&lt;0.7)</formula>
    </cfRule>
  </conditionalFormatting>
  <conditionalFormatting sqref="G9">
    <cfRule type="expression" rank="0" priority="17" equalAverage="0" aboveAverage="0" dxfId="0" text="" percent="0" bottom="0">
      <formula>AND(ISNUMBER(G9),G9&gt;=0.9)</formula>
    </cfRule>
    <cfRule type="expression" rank="0" priority="18" equalAverage="0" aboveAverage="0" dxfId="1" text="" percent="0" bottom="0">
      <formula>AND(ISNUMBER(G9),G9&lt;0.9,G9&gt;=0.7)</formula>
    </cfRule>
    <cfRule type="expression" rank="0" priority="19" equalAverage="0" aboveAverage="0" dxfId="2" text="" percent="0" bottom="0">
      <formula>AND(ISNUMBER(G9),G9&lt;0.7)</formula>
    </cfRule>
  </conditionalFormatting>
  <conditionalFormatting sqref="H9">
    <cfRule type="expression" rank="0" priority="20" equalAverage="0" aboveAverage="0" dxfId="0" text="" percent="0" bottom="0">
      <formula>AND(ISNUMBER(H9),H9&gt;=0.9)</formula>
    </cfRule>
    <cfRule type="expression" rank="0" priority="21" equalAverage="0" aboveAverage="0" dxfId="1" text="" percent="0" bottom="0">
      <formula>AND(ISNUMBER(H9),H9&lt;0.9,H9&gt;=0.7)</formula>
    </cfRule>
    <cfRule type="expression" rank="0" priority="22" equalAverage="0" aboveAverage="0" dxfId="2" text="" percent="0" bottom="0">
      <formula>AND(ISNUMBER(H9),H9&lt;0.7)</formula>
    </cfRule>
  </conditionalFormatting>
  <conditionalFormatting sqref="I9">
    <cfRule type="expression" rank="0" priority="23" equalAverage="0" aboveAverage="0" dxfId="0" text="" percent="0" bottom="0">
      <formula>AND(ISNUMBER(I9),I9&gt;=0.9)</formula>
    </cfRule>
    <cfRule type="expression" rank="0" priority="24" equalAverage="0" aboveAverage="0" dxfId="1" text="" percent="0" bottom="0">
      <formula>AND(ISNUMBER(I9),I9&lt;0.9,I9&gt;=0.7)</formula>
    </cfRule>
    <cfRule type="expression" rank="0" priority="25" equalAverage="0" aboveAverage="0" dxfId="2" text="" percent="0" bottom="0">
      <formula>AND(ISNUMBER(I9),I9&lt;0.7)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tabColor rgb="FF8B5CF6"/>
    <outlinePr summaryBelow="1" summaryRight="1"/>
    <pageSetUpPr fitToPage="0"/>
  </sheetPr>
  <dimension ref="A2:D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15" min="1" max="1"/>
    <col width="26" customWidth="1" style="15" min="2" max="2"/>
    <col width="20" customWidth="1" style="15" min="3" max="3"/>
    <col width="50" customWidth="1" style="15" min="4" max="4"/>
  </cols>
  <sheetData>
    <row r="1" ht="22" customHeight="1" s="16"/>
    <row r="2" ht="15" customHeight="1" s="16">
      <c r="A2" s="17" t="inlineStr">
        <is>
          <t>IMO · Integration Management Office · roles + cadencia</t>
        </is>
      </c>
      <c r="B2" s="18" t="n"/>
      <c r="C2" s="18" t="n"/>
      <c r="D2" s="19" t="n"/>
    </row>
    <row r="3" ht="21.75" customHeight="1" s="16"/>
    <row r="4" ht="49.5" customHeight="1" s="16">
      <c r="A4" s="20" t="inlineStr">
        <is>
          <t>Rol</t>
        </is>
      </c>
      <c r="B4" s="21" t="inlineStr">
        <is>
          <t>Persona / Posición</t>
        </is>
      </c>
      <c r="C4" s="21" t="inlineStr">
        <is>
          <t>Cadencia</t>
        </is>
      </c>
      <c r="D4" s="21" t="inlineStr">
        <is>
          <t>Derechos de decisión</t>
        </is>
      </c>
    </row>
    <row r="5" ht="49.5" customHeight="1" s="16">
      <c r="A5" s="20" t="inlineStr">
        <is>
          <t>Sponsor ejecutivo</t>
        </is>
      </c>
      <c r="B5" s="23" t="inlineStr">
        <is>
          <t>CEO Andina</t>
        </is>
      </c>
      <c r="C5" s="23" t="inlineStr">
        <is>
          <t>Semanal</t>
        </is>
      </c>
      <c r="D5" s="22" t="inlineStr">
        <is>
          <t>Decisiones políticas. Aprobación de retention packages &gt; $100K. Veto sobre cambios de scope.</t>
        </is>
      </c>
    </row>
    <row r="6" ht="49.5" customHeight="1" s="16">
      <c r="A6" s="20" t="inlineStr">
        <is>
          <t>Líder IMO</t>
        </is>
      </c>
      <c r="B6" s="23" t="inlineStr">
        <is>
          <t>Director de PMO dedicado</t>
        </is>
      </c>
      <c r="C6" s="23" t="inlineStr">
        <is>
          <t>Daily standup</t>
        </is>
      </c>
      <c r="D6" s="22" t="inlineStr">
        <is>
          <t>Coordinación operacional. Resuelve conflictos entre workstreams. Reporta a CEO.</t>
        </is>
      </c>
    </row>
    <row r="7" ht="49.5" customHeight="1" s="16">
      <c r="A7" s="20" t="inlineStr">
        <is>
          <t>CFO sponsor</t>
        </is>
      </c>
      <c r="B7" s="23" t="inlineStr">
        <is>
          <t>CFO Andina</t>
        </is>
      </c>
      <c r="C7" s="23" t="inlineStr">
        <is>
          <t>Semanal</t>
        </is>
      </c>
      <c r="D7" s="22" t="inlineStr">
        <is>
          <t>Tracking de sinergias. Aprueba inversiones de integración &gt; $500K. Comunicación al directorio.</t>
        </is>
      </c>
    </row>
    <row r="8" ht="49.5" customHeight="1" s="16">
      <c r="A8" s="20" t="inlineStr">
        <is>
          <t>Owner workstream 1 (Liderazgo)</t>
        </is>
      </c>
      <c r="B8" s="23" t="inlineStr">
        <is>
          <t>Head HR Andina</t>
        </is>
      </c>
      <c r="C8" s="23" t="inlineStr">
        <is>
          <t>Diaria</t>
        </is>
      </c>
      <c r="D8" s="22" t="inlineStr">
        <is>
          <t>Decisiones de organigrama Top 3 niveles. Aprueba retention bonus por persona.</t>
        </is>
      </c>
    </row>
    <row r="9" ht="49.5" customHeight="1" s="16">
      <c r="A9" s="20" t="inlineStr">
        <is>
          <t>Owner workstream 2 (Finanzas)</t>
        </is>
      </c>
      <c r="B9" s="23" t="inlineStr">
        <is>
          <t>Controller Andina</t>
        </is>
      </c>
      <c r="C9" s="23" t="inlineStr">
        <is>
          <t>Diaria</t>
        </is>
      </c>
      <c r="D9" s="22" t="inlineStr">
        <is>
          <t>ERP convergence path. Política de cierre conjunto. Reporting integrado.</t>
        </is>
      </c>
    </row>
    <row r="10" ht="49.5" customHeight="1" s="16">
      <c r="A10" s="20" t="inlineStr">
        <is>
          <t>Owner workstream 3 (Clientes)</t>
        </is>
      </c>
      <c r="B10" s="23" t="inlineStr">
        <is>
          <t>VP Sales Andina</t>
        </is>
      </c>
      <c r="C10" s="23" t="inlineStr">
        <is>
          <t>Diaria</t>
        </is>
      </c>
      <c r="D10" s="22" t="inlineStr">
        <is>
          <t>Estrategia de cuentas. Aprobación de re-pricing en transición.</t>
        </is>
      </c>
    </row>
    <row r="11" ht="49.5" customHeight="1" s="16">
      <c r="A11" s="20" t="inlineStr">
        <is>
          <t>Owner workstream 4 (Empleados)</t>
        </is>
      </c>
      <c r="B11" s="23" t="inlineStr">
        <is>
          <t>Head HR Tostadora</t>
        </is>
      </c>
      <c r="C11" s="23" t="inlineStr">
        <is>
          <t>Diaria</t>
        </is>
      </c>
      <c r="D11" s="22" t="inlineStr">
        <is>
          <t>Cultura, beneficios, política HR. Coordina con Head HR Andina.</t>
        </is>
      </c>
    </row>
    <row r="12" ht="49.5" customHeight="1" s="16">
      <c r="A12" s="20" t="inlineStr">
        <is>
          <t>Owner workstream 5 (Sinergias)</t>
        </is>
      </c>
      <c r="B12" s="23" t="inlineStr">
        <is>
          <t>Finance Lead Tostadora</t>
        </is>
      </c>
      <c r="C12" s="23" t="inlineStr">
        <is>
          <t>Daily standup</t>
        </is>
      </c>
      <c r="D12" s="22" t="inlineStr">
        <is>
          <t>Captura de quick wins. Tracking semanal vs prometido.</t>
        </is>
      </c>
    </row>
    <row r="13" ht="49.5" customHeight="1" s="16">
      <c r="A13" s="20" t="inlineStr">
        <is>
          <t>Comité ejecutivo (revisión)</t>
        </is>
      </c>
      <c r="B13" s="23" t="inlineStr">
        <is>
          <t>CEO + CFO + COO + 5 owners</t>
        </is>
      </c>
      <c r="C13" s="23" t="inlineStr">
        <is>
          <t>Semanal viernes</t>
        </is>
      </c>
      <c r="D13" s="22" t="inlineStr">
        <is>
          <t>Decisiones inter-workstream. Resolución de gaps de sinergias. Escalación al directorio.</t>
        </is>
      </c>
    </row>
    <row r="14" ht="79.5" customHeight="1" s="16">
      <c r="A14" s="20" t="inlineStr">
        <is>
          <t>Reporte al directorio</t>
        </is>
      </c>
      <c r="B14" s="23" t="inlineStr">
        <is>
          <t>CFO (con CEO)</t>
        </is>
      </c>
      <c r="C14" s="23" t="inlineStr">
        <is>
          <t>Mensual</t>
        </is>
      </c>
      <c r="D14" s="22" t="inlineStr">
        <is>
          <t>Status del plan, captura de sinergias, riesgos materiales.</t>
        </is>
      </c>
    </row>
    <row r="15" ht="28.35" customHeight="1" s="16">
      <c r="A15" s="22" t="inlineStr">
        <is>
          <t>El IMO con autoridad real es lo que separa integraciones exitosas de las fallidas. Sin un líder dedicado por 100 días con poder de decidir y reportar al CEO/directorio, los workstreams compiten con operaciones del día a día y pierden sistemáticamente. La inversión en estructura formal del IMO es 1-2% del precio del deal — el ROI es la diferencia entre A/D positivo capturado y goodwill impair.</t>
        </is>
      </c>
    </row>
  </sheetData>
  <mergeCells count="2">
    <mergeCell ref="A15:D15"/>
    <mergeCell ref="A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 filterMode="0">
    <tabColor rgb="FF6B7280"/>
    <outlinePr summaryBelow="1" summaryRight="1"/>
    <pageSetUpPr fitToPage="0"/>
  </sheetPr>
  <dimension ref="A2:F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5" min="1" max="1"/>
  </cols>
  <sheetData>
    <row r="1" ht="22" customHeight="1" s="16"/>
    <row r="2" ht="15" customHeight="1" s="16">
      <c r="A2" s="17" t="inlineStr">
        <is>
          <t>Tu integración · adapta el template a tu deal</t>
        </is>
      </c>
      <c r="B2" s="18" t="n"/>
      <c r="C2" s="18" t="n"/>
      <c r="D2" s="18" t="n"/>
      <c r="E2" s="18" t="n"/>
      <c r="F2" s="19" t="n"/>
    </row>
    <row r="3" ht="120" customHeight="1" s="16"/>
    <row r="4" ht="46.25" customHeight="1" s="16">
      <c r="A4" s="22" t="inlineStr">
        <is>
          <t>Para tu próxima integración: (1) Empieza diseñando este plan DURANTE due diligence, no después del cierre. (2) Asigna owner por workstream ANTES del Día 1. (3) Nombre el líder IMO con autoridad y dedicación 100% por 100 días. (4) Define las 4-6 quick wins de los primeros 30 días — momentum es señal a empleados/clientes/directorio. (5) Tracking semanal de sinergias vs prometido — si el gap acumulado &gt;25%, intervención formal. La diferencia entre el deal que funciona y el que se transforma en write-off vive en estos 100 días.</t>
        </is>
      </c>
    </row>
  </sheetData>
  <mergeCells count="2">
    <mergeCell ref="A2:F2"/>
    <mergeCell ref="A4:F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2026-05-14T05:09:44Z</dcterms:created>
  <dcterms:modified xmlns:dcterms="http://purl.org/dc/terms/" xmlns:xsi="http://www.w3.org/2001/XMLSchema-instance" xsi:type="dcterms:W3CDTF">2026-05-15T03:41:41Z</dcterms:modified>
  <cp:revision>0</cp:revision>
</cp:coreProperties>
</file>