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corecard ex-post" sheetId="1" state="visible" r:id="rId1"/>
    <sheet xmlns:r="http://schemas.openxmlformats.org/officeDocument/2006/relationships" name="Detección patrones" sheetId="2" state="visible" r:id="rId2"/>
    <sheet xmlns:r="http://schemas.openxmlformats.org/officeDocument/2006/relationships" name="Test 5 de 5" sheetId="3" state="visible" r:id="rId3"/>
    <sheet xmlns:r="http://schemas.openxmlformats.org/officeDocument/2006/relationships" name="Calibración" sheetId="4" state="visible" r:id="rId4"/>
    <sheet xmlns:r="http://schemas.openxmlformats.org/officeDocument/2006/relationships" name="Tu track record" sheetId="5" state="visible" r:id="rId5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\$#,##0.0"/>
    <numFmt numFmtId="165" formatCode="0.0%"/>
    <numFmt numFmtId="166" formatCode="\+0.0&quot; pp&quot;;\-0.0&quot; pp&quot;;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</font>
    <font>
      <name val="Calibri"/>
      <charset val="1"/>
      <family val="0"/>
      <b val="1"/>
      <color rgb="FF374151"/>
      <sz val="10"/>
    </font>
    <font>
      <name val="Calibri"/>
      <charset val="1"/>
      <family val="0"/>
      <b val="1"/>
      <color rgb="FF0F1F40"/>
      <sz val="10"/>
    </font>
    <font>
      <name val="Calibri"/>
      <charset val="1"/>
      <family val="0"/>
      <color rgb="FF374151"/>
      <sz val="10"/>
    </font>
    <font>
      <name val="Calibri"/>
      <charset val="1"/>
      <family val="0"/>
      <sz val="10"/>
    </font>
    <font>
      <name val="Calibri"/>
      <charset val="1"/>
      <family val="0"/>
      <i val="1"/>
      <color rgb="FF6B7280"/>
      <sz val="9"/>
    </font>
  </fonts>
  <fills count="8">
    <fill>
      <patternFill/>
    </fill>
    <fill>
      <patternFill patternType="gray125"/>
    </fill>
    <fill>
      <patternFill patternType="solid">
        <fgColor rgb="FF0F1F40"/>
        <bgColor rgb="FF003300"/>
      </patternFill>
    </fill>
    <fill>
      <patternFill patternType="solid">
        <fgColor rgb="FFFAF9F6"/>
        <bgColor rgb="FFF3F4F6"/>
      </patternFill>
    </fill>
    <fill>
      <patternFill patternType="solid">
        <fgColor rgb="FFFEF3C7"/>
        <bgColor rgb="FFFEE2E2"/>
      </patternFill>
    </fill>
    <fill>
      <patternFill patternType="solid">
        <fgColor rgb="FFDCFCE7"/>
        <bgColor rgb="FFF3F4F6"/>
      </patternFill>
    </fill>
    <fill>
      <patternFill patternType="solid">
        <fgColor rgb="FFFEE2E2"/>
        <bgColor rgb="FFE5E7EB"/>
      </patternFill>
    </fill>
    <fill>
      <patternFill patternType="solid">
        <fgColor rgb="FFF3F4F6"/>
        <bgColor rgb="FFFAF9F6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9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indent="1"/>
    </xf>
    <xf numFmtId="0" fontId="5" fillId="0" borderId="1" applyAlignment="1" pivotButton="0" quotePrefix="0" xfId="0">
      <alignment horizontal="left" vertical="center" wrapText="1" indent="1"/>
    </xf>
    <xf numFmtId="0" fontId="6" fillId="3" borderId="1" applyAlignment="1" pivotButton="0" quotePrefix="0" xfId="0">
      <alignment horizontal="left" vertical="center" wrapText="1" indent="1"/>
    </xf>
    <xf numFmtId="0" fontId="7" fillId="0" borderId="1" applyAlignment="1" pivotButton="0" quotePrefix="0" xfId="0">
      <alignment horizontal="left" vertical="center" wrapText="1" indent="1"/>
    </xf>
    <xf numFmtId="164" fontId="8" fillId="4" borderId="1" applyAlignment="1" pivotButton="0" quotePrefix="0" xfId="0">
      <alignment horizontal="right" vertical="center" indent="1"/>
    </xf>
    <xf numFmtId="165" fontId="8" fillId="4" borderId="1" applyAlignment="1" pivotButton="0" quotePrefix="0" xfId="0">
      <alignment horizontal="right" vertical="center" indent="1"/>
    </xf>
    <xf numFmtId="0" fontId="5" fillId="5" borderId="1" applyAlignment="1" pivotButton="0" quotePrefix="0" xfId="0">
      <alignment horizontal="left" vertical="center" wrapText="1" indent="1"/>
    </xf>
    <xf numFmtId="0" fontId="9" fillId="0" borderId="0" applyAlignment="1" pivotButton="0" quotePrefix="0" xfId="0">
      <alignment horizontal="left" vertical="top" wrapText="1" indent="1"/>
    </xf>
    <xf numFmtId="0" fontId="5" fillId="6" borderId="1" applyAlignment="1" pivotButton="0" quotePrefix="0" xfId="0">
      <alignment horizontal="left" vertical="center" wrapText="1" indent="1"/>
    </xf>
    <xf numFmtId="0" fontId="5" fillId="4" borderId="1" applyAlignment="1" pivotButton="0" quotePrefix="0" xfId="0">
      <alignment horizontal="left" vertical="center" wrapText="1" indent="1"/>
    </xf>
    <xf numFmtId="164" fontId="5" fillId="3" borderId="1" applyAlignment="1" pivotButton="0" quotePrefix="0" xfId="0">
      <alignment horizontal="right" vertical="center" indent="1"/>
    </xf>
    <xf numFmtId="165" fontId="7" fillId="7" borderId="1" applyAlignment="1" pivotButton="0" quotePrefix="0" xfId="0">
      <alignment horizontal="right" vertical="center" indent="1"/>
    </xf>
    <xf numFmtId="165" fontId="5" fillId="5" borderId="1" applyAlignment="1" pivotButton="0" quotePrefix="0" xfId="0">
      <alignment horizontal="right" vertical="center" indent="1"/>
    </xf>
    <xf numFmtId="9" fontId="7" fillId="7" borderId="1" applyAlignment="1" pivotButton="0" quotePrefix="0" xfId="0">
      <alignment horizontal="right" vertical="center" indent="1"/>
    </xf>
    <xf numFmtId="0" fontId="9" fillId="0" borderId="0" applyAlignment="1" pivotButton="0" quotePrefix="0" xfId="0">
      <alignment horizontal="left" vertical="top" wrapText="1" indent="1"/>
    </xf>
    <xf numFmtId="1" fontId="8" fillId="4" borderId="1" applyAlignment="1" pivotButton="0" quotePrefix="0" xfId="0">
      <alignment horizontal="right" vertical="center" indent="1"/>
    </xf>
    <xf numFmtId="166" fontId="5" fillId="3" borderId="1" applyAlignment="1" pivotButton="0" quotePrefix="0" xfId="0">
      <alignment horizontal="right" vertical="center" inden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indent="1"/>
    </xf>
    <xf numFmtId="0" fontId="0" fillId="0" borderId="4" pivotButton="0" quotePrefix="0" xfId="0"/>
    <xf numFmtId="0" fontId="0" fillId="0" borderId="5" pivotButton="0" quotePrefix="0" xfId="0"/>
    <xf numFmtId="0" fontId="5" fillId="0" borderId="1" applyAlignment="1" pivotButton="0" quotePrefix="0" xfId="0">
      <alignment horizontal="left" vertical="center" wrapText="1" indent="1"/>
    </xf>
    <xf numFmtId="0" fontId="6" fillId="3" borderId="1" applyAlignment="1" pivotButton="0" quotePrefix="0" xfId="0">
      <alignment horizontal="left" vertical="center" wrapText="1" indent="1"/>
    </xf>
    <xf numFmtId="0" fontId="7" fillId="0" borderId="1" applyAlignment="1" pivotButton="0" quotePrefix="0" xfId="0">
      <alignment horizontal="left" vertical="center" wrapText="1" indent="1"/>
    </xf>
    <xf numFmtId="164" fontId="8" fillId="4" borderId="1" applyAlignment="1" pivotButton="0" quotePrefix="0" xfId="0">
      <alignment horizontal="right" vertical="center" indent="1"/>
    </xf>
    <xf numFmtId="165" fontId="8" fillId="4" borderId="1" applyAlignment="1" pivotButton="0" quotePrefix="0" xfId="0">
      <alignment horizontal="right" vertical="center" indent="1"/>
    </xf>
    <xf numFmtId="0" fontId="5" fillId="5" borderId="1" applyAlignment="1" pivotButton="0" quotePrefix="0" xfId="0">
      <alignment horizontal="left" vertical="center" wrapText="1" indent="1"/>
    </xf>
    <xf numFmtId="0" fontId="9" fillId="0" borderId="0" applyAlignment="1" pivotButton="0" quotePrefix="0" xfId="0">
      <alignment horizontal="left" vertical="top" wrapText="1" indent="1"/>
    </xf>
    <xf numFmtId="0" fontId="5" fillId="6" borderId="1" applyAlignment="1" pivotButton="0" quotePrefix="0" xfId="0">
      <alignment horizontal="left" vertical="center" wrapText="1" indent="1"/>
    </xf>
    <xf numFmtId="0" fontId="5" fillId="4" borderId="1" applyAlignment="1" pivotButton="0" quotePrefix="0" xfId="0">
      <alignment horizontal="left" vertical="center" wrapText="1" indent="1"/>
    </xf>
    <xf numFmtId="164" fontId="5" fillId="3" borderId="1" applyAlignment="1" pivotButton="0" quotePrefix="0" xfId="0">
      <alignment horizontal="right" vertical="center" indent="1"/>
    </xf>
    <xf numFmtId="165" fontId="7" fillId="7" borderId="1" applyAlignment="1" pivotButton="0" quotePrefix="0" xfId="0">
      <alignment horizontal="right" vertical="center" indent="1"/>
    </xf>
    <xf numFmtId="165" fontId="5" fillId="5" borderId="1" applyAlignment="1" pivotButton="0" quotePrefix="0" xfId="0">
      <alignment horizontal="right" vertical="center" indent="1"/>
    </xf>
    <xf numFmtId="9" fontId="7" fillId="7" borderId="1" applyAlignment="1" pivotButton="0" quotePrefix="0" xfId="0">
      <alignment horizontal="right" vertical="center" indent="1"/>
    </xf>
    <xf numFmtId="1" fontId="8" fillId="4" borderId="1" applyAlignment="1" pivotButton="0" quotePrefix="0" xfId="0">
      <alignment horizontal="right" vertical="center" indent="1"/>
    </xf>
    <xf numFmtId="166" fontId="5" fillId="3" borderId="1" applyAlignment="1" pivotButton="0" quotePrefix="0" xfId="0">
      <alignment horizontal="right" vertical="center" inden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DCFCE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4F6"/>
      <rgbColor rgb="FFE5E7EB"/>
      <rgbColor rgb="FFFAF9F6"/>
      <rgbColor rgb="FF99CCFF"/>
      <rgbColor rgb="FFFF99CC"/>
      <rgbColor rgb="FFCC99FF"/>
      <rgbColor rgb="FFFEE2E2"/>
      <rgbColor rgb="FF2563EB"/>
      <rgbColor rgb="FF33CCCC"/>
      <rgbColor rgb="FF99CC00"/>
      <rgbColor rgb="FFFFCC00"/>
      <rgbColor rgb="FFF59E0B"/>
      <rgbColor rgb="FFFF6600"/>
      <rgbColor rgb="FF6B7280"/>
      <rgbColor rgb="FF969696"/>
      <rgbColor rgb="FF0F1F40"/>
      <rgbColor rgb="FF10B981"/>
      <rgbColor rgb="FF003300"/>
      <rgbColor rgb="FF333300"/>
      <rgbColor rgb="FF993300"/>
      <rgbColor rgb="FF993366"/>
      <rgbColor rgb="FF333399"/>
      <rgbColor rgb="FF374151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deabaco.com/es/pillars/capital/modules/6.4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sheet1.xml><?xml version="1.0" encoding="utf-8"?>
<worksheet xmlns="http://schemas.openxmlformats.org/spreadsheetml/2006/main">
  <sheetPr filterMode="0">
    <tabColor rgb="FF0F1F40"/>
    <outlinePr summaryBelow="1" summaryRight="1"/>
    <pageSetUpPr fitToPage="0"/>
  </sheetPr>
  <dimension ref="A2:G18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19" min="1" max="1"/>
    <col width="16" customWidth="1" style="19" min="2" max="2"/>
    <col width="14" customWidth="1" style="19" min="3" max="6"/>
    <col width="40" customWidth="1" style="19" min="7" max="7"/>
  </cols>
  <sheetData>
    <row r="1" ht="22" customHeight="1" s="20"/>
    <row r="2" ht="13.4" customHeight="1" s="20">
      <c r="A2" s="21" t="inlineStr">
        <is>
          <t>deabaco · Andina · Track record asignación capital · Módulo 6.4</t>
        </is>
      </c>
      <c r="B2" s="22" t="n"/>
      <c r="C2" s="22" t="n"/>
      <c r="D2" s="22" t="n"/>
      <c r="E2" s="22" t="n"/>
      <c r="F2" s="22" t="n"/>
      <c r="G2" s="23" t="n"/>
    </row>
    <row r="3" ht="21.75" customHeight="1" s="20"/>
    <row r="4" ht="49.5" customHeight="1" s="20">
      <c r="A4" s="24" t="inlineStr">
        <is>
          <t>Decisión de capital</t>
        </is>
      </c>
      <c r="B4" s="25" t="inlineStr">
        <is>
          <t>Año</t>
        </is>
      </c>
      <c r="C4" s="25" t="inlineStr">
        <is>
          <t>Capital $M</t>
        </is>
      </c>
      <c r="D4" s="25" t="inlineStr">
        <is>
          <t>ROIC prometido</t>
        </is>
      </c>
      <c r="E4" s="25" t="inlineStr">
        <is>
          <t>ROIC realizado 36mo</t>
        </is>
      </c>
      <c r="F4" s="25" t="inlineStr">
        <is>
          <t>Hit/Miss/Push</t>
        </is>
      </c>
      <c r="G4" s="25" t="inlineStr">
        <is>
          <t>Lección extraída</t>
        </is>
      </c>
    </row>
    <row r="5" ht="49.5" customHeight="1" s="20">
      <c r="A5" s="24" t="inlineStr">
        <is>
          <t>Expansión planta CL</t>
        </is>
      </c>
      <c r="B5" s="26" t="inlineStr">
        <is>
          <t>2022</t>
        </is>
      </c>
      <c r="C5" s="27" t="n">
        <v>50</v>
      </c>
      <c r="D5" s="28" t="n">
        <v>0.18</v>
      </c>
      <c r="E5" s="28" t="n">
        <v>0.2</v>
      </c>
      <c r="F5" s="29" t="inlineStr">
        <is>
          <t>HIT</t>
        </is>
      </c>
      <c r="G5" s="30" t="inlineStr">
        <is>
          <t>Underwriting conservador. Ejecución sin sorpresas.</t>
        </is>
      </c>
    </row>
    <row r="6" ht="49.5" customHeight="1" s="20">
      <c r="A6" s="24" t="inlineStr">
        <is>
          <t>Adquisición Tostadora del Sur</t>
        </is>
      </c>
      <c r="B6" s="26" t="inlineStr">
        <is>
          <t>2023</t>
        </is>
      </c>
      <c r="C6" s="27" t="n">
        <v>140</v>
      </c>
      <c r="D6" s="28" t="n">
        <v>0.14</v>
      </c>
      <c r="E6" s="28" t="n">
        <v>0.1</v>
      </c>
      <c r="F6" s="31" t="inlineStr">
        <is>
          <t>MISS</t>
        </is>
      </c>
      <c r="G6" s="30" t="inlineStr">
        <is>
          <t>Sinergias revenue capturadas al 35% (vs 50% asumido). Lección: descontar revenue synergies al 50% en próximo deal.</t>
        </is>
      </c>
    </row>
    <row r="7" ht="49.5" customHeight="1" s="20">
      <c r="A7" s="24" t="inlineStr">
        <is>
          <t>Capex IT (ERP SAP)</t>
        </is>
      </c>
      <c r="B7" s="26" t="inlineStr">
        <is>
          <t>2023</t>
        </is>
      </c>
      <c r="C7" s="27" t="n">
        <v>15</v>
      </c>
      <c r="D7" s="28" t="n">
        <v>0.12</v>
      </c>
      <c r="E7" s="28" t="n">
        <v>0.13</v>
      </c>
      <c r="F7" s="32" t="inlineStr">
        <is>
          <t>PUSH</t>
        </is>
      </c>
      <c r="G7" s="30" t="inlineStr">
        <is>
          <t>Within tolerance ±2pp. Sin lección material.</t>
        </is>
      </c>
    </row>
    <row r="8" ht="49.5" customHeight="1" s="20">
      <c r="A8" s="24" t="inlineStr">
        <is>
          <t>Recompra programa $30M</t>
        </is>
      </c>
      <c r="B8" s="26" t="inlineStr">
        <is>
          <t>2024</t>
        </is>
      </c>
      <c r="C8" s="27" t="n">
        <v>30</v>
      </c>
      <c r="D8" s="28" t="n">
        <v>0.1</v>
      </c>
      <c r="E8" s="28" t="n">
        <v>0.15</v>
      </c>
      <c r="F8" s="29" t="inlineStr">
        <is>
          <t>HIT</t>
        </is>
      </c>
      <c r="G8" s="30" t="inlineStr">
        <is>
          <t>Ejecutada a 0.82x DCF — bajo margen de seguridad. Buy-back disciplinado.</t>
        </is>
      </c>
    </row>
    <row r="9" ht="19.4" customHeight="1" s="20">
      <c r="A9" s="24" t="inlineStr">
        <is>
          <t>Expansión a México</t>
        </is>
      </c>
      <c r="B9" s="26" t="inlineStr">
        <is>
          <t>2024</t>
        </is>
      </c>
      <c r="C9" s="27" t="n">
        <v>25</v>
      </c>
      <c r="D9" s="28" t="n">
        <v>0.16</v>
      </c>
      <c r="E9" s="28" t="n">
        <v>0.08</v>
      </c>
      <c r="F9" s="31" t="inlineStr">
        <is>
          <t>MISS</t>
        </is>
      </c>
      <c r="G9" s="30" t="inlineStr">
        <is>
          <t>Margen erosionado por competencia local. Aprender: para cross-border, exigir margen mayor pre-deal.</t>
        </is>
      </c>
    </row>
    <row r="10" ht="21.75" customHeight="1" s="20"/>
    <row r="11" ht="15" customHeight="1" s="20">
      <c r="A11" s="25" t="inlineStr">
        <is>
          <t>Estadísticas agregadas</t>
        </is>
      </c>
      <c r="B11" s="22" t="n"/>
      <c r="C11" s="22" t="n"/>
      <c r="D11" s="22" t="n"/>
      <c r="E11" s="22" t="n"/>
      <c r="F11" s="22" t="n"/>
      <c r="G11" s="23" t="n"/>
    </row>
    <row r="12" ht="15" customHeight="1" s="20">
      <c r="A12" s="24" t="inlineStr">
        <is>
          <t>Capital total desplegado</t>
        </is>
      </c>
      <c r="C12" s="33">
        <f>SUM(C5:C9)</f>
        <v/>
      </c>
    </row>
    <row r="13" ht="15" customHeight="1" s="20">
      <c r="A13" s="26" t="inlineStr">
        <is>
          <t>ROIC ponderado prometido</t>
        </is>
      </c>
      <c r="C13" s="34">
        <f>SUMPRODUCT(C5:C9,D5:D9)/SUM(C5:C9)</f>
        <v/>
      </c>
    </row>
    <row r="14" ht="15" customHeight="1" s="20">
      <c r="A14" s="24" t="inlineStr">
        <is>
          <t>ROIC ponderado realizado</t>
        </is>
      </c>
      <c r="C14" s="35">
        <f>SUMPRODUCT(C5:C9,E5:E9)/SUM(C5:C9)</f>
        <v/>
      </c>
    </row>
    <row r="15" ht="15" customHeight="1" s="20">
      <c r="A15" s="26" t="inlineStr">
        <is>
          <t>Hit rate</t>
        </is>
      </c>
      <c r="C15" s="36">
        <f>COUNTIF(F5:F9,"HIT")/5</f>
        <v/>
      </c>
      <c r="D15" s="26" t="inlineStr">
        <is>
          <t>Miss rate</t>
        </is>
      </c>
      <c r="E15" s="36">
        <f>COUNTIF(F5:F9,"MISS")/5</f>
        <v/>
      </c>
    </row>
    <row r="16" ht="15" customHeight="1" s="20"/>
    <row r="17" ht="120" customHeight="1" s="20">
      <c r="A17" s="25" t="inlineStr">
        <is>
          <t>Veredicto del track record</t>
        </is>
      </c>
      <c r="B17" s="22" t="n"/>
      <c r="C17" s="22" t="n"/>
      <c r="D17" s="22" t="n"/>
      <c r="E17" s="22" t="n"/>
      <c r="F17" s="22" t="n"/>
      <c r="G17" s="23" t="n"/>
    </row>
    <row r="18" ht="28.35" customHeight="1" s="20">
      <c r="A18" s="30" t="inlineStr">
        <is>
          <t>Andina 2022-2024: 2 hits, 1 push, 2 misses. ROIC ponderado realizado 12.4% vs 14.5% prometido — gap de 2.1pp. Patrón: misses concentrados en M&amp;A y expansión geográfica (cross-border) → no es mala suerte, es problema sistémico de underwriting. Acción: introducir 50% discount para revenue synergies + 15% buffer para expansión cross-border. 5/5 hits sería sospechoso (statistical baseline expects 1-2 misses); 2/5 sin patrón también; 2 misses concentrados en M&amp;A internacional = señal estructural.</t>
        </is>
      </c>
    </row>
  </sheetData>
  <mergeCells count="4">
    <mergeCell ref="A2:G2"/>
    <mergeCell ref="A11:G11"/>
    <mergeCell ref="A17:G17"/>
    <mergeCell ref="A18:G18"/>
  </mergeCells>
  <hyperlinks>
    <hyperlink xmlns:r="http://schemas.openxmlformats.org/officeDocument/2006/relationships" ref="A2" display="deabaco · Andina · Track record asignación capital · Módulo 6.4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filterMode="0">
    <tabColor rgb="FF2563EB"/>
    <outlinePr summaryBelow="1" summaryRight="1"/>
    <pageSetUpPr fitToPage="0"/>
  </sheetPr>
  <dimension ref="A2:C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2" customWidth="1" style="19" min="1" max="1"/>
    <col width="30" customWidth="1" style="19" min="2" max="2"/>
    <col width="38" customWidth="1" style="19" min="3" max="3"/>
  </cols>
  <sheetData>
    <row r="1" ht="22" customHeight="1" s="20"/>
    <row r="2" ht="15" customHeight="1" s="20">
      <c r="A2" s="21" t="inlineStr">
        <is>
          <t>Detección de patrones · misses sistémicos vs mala suerte</t>
        </is>
      </c>
      <c r="B2" s="22" t="n"/>
      <c r="C2" s="23" t="n"/>
    </row>
    <row r="3" ht="21.75" customHeight="1" s="20"/>
    <row r="4" ht="60" customHeight="1" s="20">
      <c r="A4" s="24" t="inlineStr">
        <is>
          <t>Patrón observado</t>
        </is>
      </c>
      <c r="B4" s="25" t="inlineStr">
        <is>
          <t>Categoría de capital</t>
        </is>
      </c>
      <c r="C4" s="25" t="inlineStr">
        <is>
          <t>Acción correctiva</t>
        </is>
      </c>
    </row>
    <row r="5" ht="60" customHeight="1" s="20">
      <c r="A5" s="24" t="inlineStr">
        <is>
          <t>Misses concentrados en M&amp;A</t>
        </is>
      </c>
      <c r="B5" s="26" t="inlineStr">
        <is>
          <t>M&amp;A (3 de los últimos 5 deals)</t>
        </is>
      </c>
      <c r="C5" s="30" t="inlineStr">
        <is>
          <t>Descontar sinergias prometidas 30-50% en próximo underwriting. Exigir caso defensible sin sinergias.</t>
        </is>
      </c>
    </row>
    <row r="6" ht="60" customHeight="1" s="20">
      <c r="A6" s="24" t="inlineStr">
        <is>
          <t>Misses en expansión geográfica</t>
        </is>
      </c>
      <c r="B6" s="26" t="inlineStr">
        <is>
          <t>Cross-border (México, Perú, Colombia)</t>
        </is>
      </c>
      <c r="C6" s="30" t="inlineStr">
        <is>
          <t>Buffer 15% en hurdle rate. Validar moneda + regulación + competencia local antes de comprometer capital.</t>
        </is>
      </c>
    </row>
    <row r="7" ht="60" customHeight="1" s="20">
      <c r="A7" s="24" t="inlineStr">
        <is>
          <t>Hits consistentes en reinversión core</t>
        </is>
      </c>
      <c r="B7" s="26" t="inlineStr">
        <is>
          <t>Capex en planta + IT existente</t>
        </is>
      </c>
      <c r="C7" s="30" t="inlineStr">
        <is>
          <t>Capacidad probada. Acelerar inversión cuando aparezca oportunidad clara.</t>
        </is>
      </c>
    </row>
    <row r="8" ht="60" customHeight="1" s="20">
      <c r="A8" s="24" t="inlineStr">
        <is>
          <t>Push en proyectos defensivos</t>
        </is>
      </c>
      <c r="B8" s="26" t="inlineStr">
        <is>
          <t>Cumplimiento regulatorio, IT mantenimiento</t>
        </is>
      </c>
      <c r="C8" s="30" t="inlineStr">
        <is>
          <t>Within tolerance esperado. Sin lección de assignment.</t>
        </is>
      </c>
    </row>
    <row r="9" ht="28.35" customHeight="1" s="20">
      <c r="A9" s="24" t="inlineStr">
        <is>
          <t>No hay datos suficientes en X (e.g., divestitures)</t>
        </is>
      </c>
      <c r="B9" s="26" t="inlineStr">
        <is>
          <t>Divestidura — Andina nunca ha vendido un negocio</t>
        </is>
      </c>
      <c r="C9" s="30" t="inlineStr">
        <is>
          <t>Considerar caso defensible para desinvertir Mexico si margen no mejora 12 meses (test de willingness-to-exit, Mauboussin).</t>
        </is>
      </c>
    </row>
  </sheetData>
  <mergeCells count="1">
    <mergeCell ref="A2:C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tabColor rgb="FFF59E0B"/>
    <outlinePr summaryBelow="1" summaryRight="1"/>
    <pageSetUpPr fitToPage="0"/>
  </sheetPr>
  <dimension ref="A2:B1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6" customWidth="1" style="19" min="1" max="1"/>
    <col width="60" customWidth="1" style="19" min="2" max="2"/>
  </cols>
  <sheetData>
    <row r="1" ht="22" customHeight="1" s="20"/>
    <row r="2" ht="15" customHeight="1" s="20">
      <c r="A2" s="21" t="inlineStr">
        <is>
          <t>Test 5/5 hits · ¿es realmente bueno o sospechoso?</t>
        </is>
      </c>
      <c r="B2" s="23" t="n"/>
    </row>
    <row r="3" ht="60" customHeight="1" s="20"/>
    <row r="4" ht="19.4" customHeight="1" s="20">
      <c r="A4" s="30" t="inlineStr">
        <is>
          <t>Statistical baseline: en 5 decisiones de capital tomadas con underwriting honesto bajo Mauboussin / Damodaran rigor, se esperan 1-2 misses (incluso buenos asignadores). Cero misses puede ser señal de tres cosas — y solo una es buena.</t>
        </is>
      </c>
    </row>
    <row r="5" ht="21.75" customHeight="1" s="20"/>
    <row r="6" ht="69.75" customHeight="1" s="20">
      <c r="A6" s="24" t="inlineStr">
        <is>
          <t>Interpretación</t>
        </is>
      </c>
      <c r="B6" s="25" t="inlineStr">
        <is>
          <t>Lo que el directorio debe preguntar</t>
        </is>
      </c>
    </row>
    <row r="7" ht="69.75" customHeight="1" s="20">
      <c r="A7" s="24" t="inlineStr">
        <is>
          <t>✓ Realmente excelente</t>
        </is>
      </c>
      <c r="B7" s="30" t="inlineStr">
        <is>
          <t>El asignador identifica oportunidades excepcionales sistemáticamente. Pregunta: '¿pueden articular qué está haciendo distinto?'. Si no pueden, probablemente es suerte.</t>
        </is>
      </c>
    </row>
    <row r="8" ht="69.75" customHeight="1" s="20">
      <c r="A8" s="24" t="inlineStr">
        <is>
          <t>⚠ Bar demasiado bajo</t>
        </is>
      </c>
      <c r="B8" s="30" t="inlineStr">
        <is>
          <t>Solo se aprueban deals 'safe bet' — ROIC ligeramente sobre WACC. Pregunta: '¿qué oportunidades hemos rechazado y por qué?'. Si la respuesta es 'pocas', el bar es demasiado conservador.</t>
        </is>
      </c>
    </row>
    <row r="9" ht="69.75" customHeight="1" s="20">
      <c r="A9" s="24" t="inlineStr">
        <is>
          <t>⚠ Risk-taking insuficiente</t>
        </is>
      </c>
      <c r="B9" s="30" t="inlineStr">
        <is>
          <t>Empresa no está innovando. Mauboussin documenta que &lt;1% de empresas reasignan capital agresivamente; las que sí, asumen miss rate alta. Pregunta: '¿estamos sub-invirtiendo en growth?'</t>
        </is>
      </c>
    </row>
    <row r="10" ht="28.35" customHeight="1" s="20">
      <c r="A10" s="24" t="inlineStr">
        <is>
          <t>✗ Misses ocultos</t>
        </is>
      </c>
      <c r="B10" s="30" t="inlineStr">
        <is>
          <t>Los proyectos 'hit' pueden tener métricas reformuladas (ROIC ajustado, sinergias atribuidas creativamente). Pregunta: '¿qué proyecto tuvo un overrun &gt;20% en costo o timeline?'. Si la respuesta es 'ninguno', auditar la calibración.</t>
        </is>
      </c>
    </row>
  </sheetData>
  <mergeCells count="2">
    <mergeCell ref="A4:B4"/>
    <mergeCell ref="A2:B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tabColor rgb="FF10B981"/>
    <outlinePr summaryBelow="1" summaryRight="1"/>
    <pageSetUpPr fitToPage="0"/>
  </sheetPr>
  <dimension ref="A2:F1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19" min="1" max="1"/>
    <col width="14" customWidth="1" style="19" min="2" max="6"/>
  </cols>
  <sheetData>
    <row r="1" ht="22" customHeight="1" s="20"/>
    <row r="2" ht="15" customHeight="1" s="20">
      <c r="A2" s="21" t="inlineStr">
        <is>
          <t>Calibración · qué tan optimistas son tus proyecciones</t>
        </is>
      </c>
      <c r="B2" s="22" t="n"/>
      <c r="C2" s="22" t="n"/>
      <c r="D2" s="22" t="n"/>
      <c r="E2" s="22" t="n"/>
      <c r="F2" s="23" t="n"/>
    </row>
    <row r="3" ht="21.75" customHeight="1" s="20"/>
    <row r="4" ht="36.75" customHeight="1" s="20">
      <c r="A4" s="24" t="inlineStr">
        <is>
          <t>Año cohorte</t>
        </is>
      </c>
      <c r="B4" s="25" t="inlineStr">
        <is>
          <t># proyectos</t>
        </is>
      </c>
      <c r="C4" s="25" t="inlineStr">
        <is>
          <t>ROIC prometido</t>
        </is>
      </c>
      <c r="D4" s="25" t="inlineStr">
        <is>
          <t>ROIC realizado</t>
        </is>
      </c>
      <c r="E4" s="25" t="inlineStr">
        <is>
          <t>Δ pp</t>
        </is>
      </c>
      <c r="F4" s="25" t="inlineStr">
        <is>
          <t>Factor de calibración</t>
        </is>
      </c>
    </row>
    <row r="5" ht="15" customHeight="1" s="20">
      <c r="A5" s="26" t="inlineStr">
        <is>
          <t>2020 (3 años atrás)</t>
        </is>
      </c>
      <c r="B5" s="37" t="n">
        <v>4</v>
      </c>
      <c r="C5" s="28" t="n">
        <v>0.15</v>
      </c>
      <c r="D5" s="28" t="n">
        <v>0.12</v>
      </c>
      <c r="E5" s="38">
        <f>(D5-C5)*100</f>
        <v/>
      </c>
      <c r="F5" s="30" t="inlineStr">
        <is>
          <t>Optimismo ~3pp. Aplicar factor 0.80 en 2025 underwriting.</t>
        </is>
      </c>
    </row>
    <row r="6" ht="15" customHeight="1" s="20">
      <c r="A6" s="26" t="inlineStr">
        <is>
          <t>2021</t>
        </is>
      </c>
      <c r="B6" s="37" t="n">
        <v>5</v>
      </c>
      <c r="C6" s="28" t="n">
        <v>0.16</v>
      </c>
      <c r="D6" s="28" t="n">
        <v>0.13</v>
      </c>
      <c r="E6" s="38">
        <f>(D6-C6)*100</f>
        <v/>
      </c>
      <c r="F6" s="30" t="n"/>
    </row>
    <row r="7" ht="27.75" customHeight="1" s="20">
      <c r="A7" s="26" t="inlineStr">
        <is>
          <t>2022</t>
        </is>
      </c>
      <c r="B7" s="37" t="n">
        <v>5</v>
      </c>
      <c r="C7" s="28" t="n">
        <v>0.17</v>
      </c>
      <c r="D7" s="28" t="n">
        <v>0.14</v>
      </c>
      <c r="E7" s="38">
        <f>(D7-C7)*100</f>
        <v/>
      </c>
      <c r="F7" s="30" t="n"/>
    </row>
    <row r="8" ht="28.35" customHeight="1" s="20">
      <c r="A8" s="26" t="inlineStr">
        <is>
          <t>2023</t>
        </is>
      </c>
      <c r="B8" s="37" t="n">
        <v>5</v>
      </c>
      <c r="C8" s="28" t="n">
        <v>0.155</v>
      </c>
      <c r="D8" s="28" t="n">
        <v>0.135</v>
      </c>
      <c r="E8" s="38">
        <f>(D8-C8)*100</f>
        <v/>
      </c>
      <c r="F8" s="30" t="inlineStr">
        <is>
          <t>Δ menor — calibración mejorando.</t>
        </is>
      </c>
    </row>
    <row r="9" ht="79.5" customHeight="1" s="20"/>
    <row r="10" ht="28.35" customHeight="1" s="20">
      <c r="A10" s="30" t="inlineStr">
        <is>
          <t>Si las cohortes muestran consistentemente ROIC realizado &lt; prometido, hay sesgo optimista de underwriting. Aplica factor de calibración en futuras proyecciones (e.g., '0.80x del caso central'). El error más caro NO es underestimar — es asumir que la calibración no necesita ajuste cuando hay 3+ años de data demostrando lo contrario.</t>
        </is>
      </c>
    </row>
  </sheetData>
  <mergeCells count="2">
    <mergeCell ref="A2:F2"/>
    <mergeCell ref="A10:F10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 filterMode="0">
    <tabColor rgb="FF6B7280"/>
    <outlinePr summaryBelow="1" summaryRight="1"/>
    <pageSetUpPr fitToPage="0"/>
  </sheetPr>
  <dimension ref="A2:G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19" min="1" max="1"/>
  </cols>
  <sheetData>
    <row r="1" ht="22" customHeight="1" s="20"/>
    <row r="2" ht="15" customHeight="1" s="20">
      <c r="A2" s="21" t="inlineStr">
        <is>
          <t>Tu track record · construye el de tu empresa</t>
        </is>
      </c>
      <c r="B2" s="22" t="n"/>
      <c r="C2" s="22" t="n"/>
      <c r="D2" s="22" t="n"/>
      <c r="E2" s="22" t="n"/>
      <c r="F2" s="22" t="n"/>
      <c r="G2" s="23" t="n"/>
    </row>
    <row r="3" ht="120" customHeight="1" s="20"/>
    <row r="4" ht="37.3" customHeight="1" s="20">
      <c r="A4" s="30" t="inlineStr">
        <is>
          <t>Cada año revisa todas las decisiones materiales de capital de 24-36 meses atrás. (1) ROIC realizado vs prometido. (2) Hit / Miss / Push con criterio cuantitativo (Miss = delivered &lt;promise by &gt;2pp). (3) Patrón de misses por categoría. (4) Calibración: aplicar factor de descuento al next-year underwriting. Sin este ejercicio sostenido a 3+ años, la organización repite los mismos sesgos en cada deal. CON este ejercicio, la calidad del underwriting mejora medible-mente año tras año.</t>
        </is>
      </c>
    </row>
  </sheetData>
  <mergeCells count="2">
    <mergeCell ref="A2:G2"/>
    <mergeCell ref="A4:G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2026-05-14T05:26:23Z</dcterms:created>
  <dcterms:modified xmlns:dcterms="http://purl.org/dc/terms/" xmlns:xsi="http://www.w3.org/2001/XMLSchema-instance" xsi:type="dcterms:W3CDTF">2026-05-15T03:41:41Z</dcterms:modified>
  <cp:revision>0</cp:revision>
</cp:coreProperties>
</file>