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signador 5 buckets" sheetId="1" state="visible" r:id="rId1"/>
    <sheet xmlns:r="http://schemas.openxmlformats.org/officeDocument/2006/relationships" name="Presets" sheetId="2" state="visible" r:id="rId2"/>
    <sheet xmlns:r="http://schemas.openxmlformats.org/officeDocument/2006/relationships" name="Five Principles" sheetId="3" state="visible" r:id="rId3"/>
    <sheet xmlns:r="http://schemas.openxmlformats.org/officeDocument/2006/relationships" name="Planeado vs Realizado" sheetId="4" state="visible" r:id="rId4"/>
    <sheet xmlns:r="http://schemas.openxmlformats.org/officeDocument/2006/relationships" name="Matriz por fase" sheetId="5" state="visible" r:id="rId5"/>
    <sheet xmlns:r="http://schemas.openxmlformats.org/officeDocument/2006/relationships" name="Tu asignación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\$#,##0.0"/>
    <numFmt numFmtId="165" formatCode="0.0%"/>
    <numFmt numFmtId="166" formatCode="\+0.0&quot; pp&quot;;\-0.0&quot; pp&quot;;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sz val="10"/>
    </font>
    <font>
      <name val="Calibri"/>
      <charset val="1"/>
      <family val="0"/>
      <i val="1"/>
      <color rgb="FF6B7280"/>
      <sz val="9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color rgb="FF374151"/>
      <sz val="10"/>
    </font>
  </fonts>
  <fills count="7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EF3C7"/>
        <bgColor rgb="FFFEE2E2"/>
      </patternFill>
    </fill>
    <fill>
      <patternFill patternType="solid">
        <fgColor rgb="FFFAF9F6"/>
        <bgColor rgb="FFF3F4F6"/>
      </patternFill>
    </fill>
    <fill>
      <patternFill patternType="solid">
        <fgColor rgb="FFF3F4F6"/>
        <bgColor rgb="FFFAF9F6"/>
      </patternFill>
    </fill>
    <fill>
      <patternFill patternType="solid">
        <fgColor rgb="FFDCFCE7"/>
        <bgColor rgb="FFF3F4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1" applyAlignment="1" pivotButton="0" quotePrefix="0" xfId="0">
      <alignment horizontal="left" vertical="center" wrapText="1" indent="1"/>
    </xf>
    <xf numFmtId="164" fontId="6" fillId="3" borderId="1" applyAlignment="1" pivotButton="0" quotePrefix="0" xfId="0">
      <alignment horizontal="right" vertical="center" indent="1"/>
    </xf>
    <xf numFmtId="0" fontId="7" fillId="0" borderId="0" applyAlignment="1" pivotButton="0" quotePrefix="0" xfId="0">
      <alignment horizontal="left" vertical="top" wrapText="1" indent="1"/>
    </xf>
    <xf numFmtId="0" fontId="8" fillId="4" borderId="1" applyAlignment="1" pivotButton="0" quotePrefix="0" xfId="0">
      <alignment horizontal="left" vertical="center" wrapText="1" indent="1"/>
    </xf>
    <xf numFmtId="9" fontId="6" fillId="3" borderId="1" applyAlignment="1" pivotButton="0" quotePrefix="0" xfId="0">
      <alignment horizontal="right" vertical="center" indent="1"/>
    </xf>
    <xf numFmtId="164" fontId="9" fillId="5" borderId="1" applyAlignment="1" pivotButton="0" quotePrefix="0" xfId="0">
      <alignment horizontal="right" vertical="center" indent="1"/>
    </xf>
    <xf numFmtId="165" fontId="6" fillId="3" borderId="1" applyAlignment="1" pivotButton="0" quotePrefix="0" xfId="0">
      <alignment horizontal="right" vertical="center" indent="1"/>
    </xf>
    <xf numFmtId="165" fontId="5" fillId="4" borderId="1" applyAlignment="1" pivotButton="0" quotePrefix="0" xfId="0">
      <alignment horizontal="right" vertical="center" indent="1"/>
    </xf>
    <xf numFmtId="0" fontId="7" fillId="0" borderId="0" applyAlignment="1" pivotButton="0" quotePrefix="0" xfId="0">
      <alignment horizontal="left" vertical="top" wrapText="1" indent="1"/>
    </xf>
    <xf numFmtId="9" fontId="5" fillId="4" borderId="1" applyAlignment="1" pivotButton="0" quotePrefix="0" xfId="0">
      <alignment horizontal="right" vertical="center" indent="1"/>
    </xf>
    <xf numFmtId="164" fontId="5" fillId="4" borderId="1" applyAlignment="1" pivotButton="0" quotePrefix="0" xfId="0">
      <alignment horizontal="right" vertical="center" indent="1"/>
    </xf>
    <xf numFmtId="165" fontId="5" fillId="6" borderId="1" applyAlignment="1" pivotButton="0" quotePrefix="0" xfId="0">
      <alignment horizontal="right" vertical="center" indent="1"/>
    </xf>
    <xf numFmtId="1" fontId="6" fillId="3" borderId="1" applyAlignment="1" pivotButton="0" quotePrefix="0" xfId="0">
      <alignment horizontal="right" vertical="center" indent="1"/>
    </xf>
    <xf numFmtId="1" fontId="5" fillId="4" borderId="1" applyAlignment="1" pivotButton="0" quotePrefix="0" xfId="0">
      <alignment horizontal="right" vertical="center" indent="1"/>
    </xf>
    <xf numFmtId="49" fontId="9" fillId="5" borderId="1" applyAlignment="1" pivotButton="0" quotePrefix="0" xfId="0">
      <alignment horizontal="left" vertical="top" wrapText="1" indent="1"/>
    </xf>
    <xf numFmtId="166" fontId="5" fillId="4" borderId="1" applyAlignment="1" pivotButton="0" quotePrefix="0" xfId="0">
      <alignment horizontal="right" vertical="center" indent="1"/>
    </xf>
    <xf numFmtId="0" fontId="9" fillId="0" borderId="1" applyAlignment="1" pivotButton="0" quotePrefix="0" xfId="0">
      <alignment horizontal="left" vertical="center" wrapText="1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1" applyAlignment="1" pivotButton="0" quotePrefix="0" xfId="0">
      <alignment horizontal="left" vertical="center" wrapText="1" indent="1"/>
    </xf>
    <xf numFmtId="164" fontId="6" fillId="3" borderId="1" applyAlignment="1" pivotButton="0" quotePrefix="0" xfId="0">
      <alignment horizontal="right" vertical="center" indent="1"/>
    </xf>
    <xf numFmtId="0" fontId="7" fillId="0" borderId="0" applyAlignment="1" pivotButton="0" quotePrefix="0" xfId="0">
      <alignment horizontal="left" vertical="top" wrapText="1" indent="1"/>
    </xf>
    <xf numFmtId="0" fontId="8" fillId="4" borderId="1" applyAlignment="1" pivotButton="0" quotePrefix="0" xfId="0">
      <alignment horizontal="left" vertical="center" wrapText="1" indent="1"/>
    </xf>
    <xf numFmtId="9" fontId="6" fillId="3" borderId="1" applyAlignment="1" pivotButton="0" quotePrefix="0" xfId="0">
      <alignment horizontal="right" vertical="center" indent="1"/>
    </xf>
    <xf numFmtId="164" fontId="9" fillId="5" borderId="1" applyAlignment="1" pivotButton="0" quotePrefix="0" xfId="0">
      <alignment horizontal="right" vertical="center" indent="1"/>
    </xf>
    <xf numFmtId="165" fontId="6" fillId="3" borderId="1" applyAlignment="1" pivotButton="0" quotePrefix="0" xfId="0">
      <alignment horizontal="right" vertical="center" indent="1"/>
    </xf>
    <xf numFmtId="165" fontId="5" fillId="4" borderId="1" applyAlignment="1" pivotButton="0" quotePrefix="0" xfId="0">
      <alignment horizontal="right" vertical="center" indent="1"/>
    </xf>
    <xf numFmtId="9" fontId="5" fillId="4" borderId="1" applyAlignment="1" pivotButton="0" quotePrefix="0" xfId="0">
      <alignment horizontal="right" vertical="center" indent="1"/>
    </xf>
    <xf numFmtId="164" fontId="5" fillId="4" borderId="1" applyAlignment="1" pivotButton="0" quotePrefix="0" xfId="0">
      <alignment horizontal="right" vertical="center" indent="1"/>
    </xf>
    <xf numFmtId="165" fontId="5" fillId="6" borderId="1" applyAlignment="1" pivotButton="0" quotePrefix="0" xfId="0">
      <alignment horizontal="right" vertical="center" indent="1"/>
    </xf>
    <xf numFmtId="1" fontId="6" fillId="3" borderId="1" applyAlignment="1" pivotButton="0" quotePrefix="0" xfId="0">
      <alignment horizontal="right" vertical="center" indent="1"/>
    </xf>
    <xf numFmtId="1" fontId="5" fillId="4" borderId="1" applyAlignment="1" pivotButton="0" quotePrefix="0" xfId="0">
      <alignment horizontal="right" vertical="center" indent="1"/>
    </xf>
    <xf numFmtId="49" fontId="9" fillId="5" borderId="1" applyAlignment="1" pivotButton="0" quotePrefix="0" xfId="0">
      <alignment horizontal="left" vertical="top" wrapText="1" indent="1"/>
    </xf>
    <xf numFmtId="166" fontId="5" fillId="4" borderId="1" applyAlignment="1" pivotButton="0" quotePrefix="0" xfId="0">
      <alignment horizontal="right" vertical="center" indent="1"/>
    </xf>
    <xf numFmtId="0" fontId="9" fillId="0" borderId="1" applyAlignment="1" pivotButton="0" quotePrefix="0" xfId="0">
      <alignment horizontal="left" vertical="center" wrapText="1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2">
    <dxf>
      <fill>
        <patternFill>
          <bgColor rgb="FFFEE2E2"/>
        </patternFill>
      </fill>
    </dxf>
    <dxf>
      <fill>
        <patternFill>
          <bgColor rgb="FFFEF3C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B5CF6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59E0B"/>
      <rgbColor rgb="FFFF6600"/>
      <rgbColor rgb="FF6B7280"/>
      <rgbColor rgb="FF969696"/>
      <rgbColor rgb="FF0F1F40"/>
      <rgbColor rgb="FF10B981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_rels/drawing6.xml.rels><Relationships xmlns="http://schemas.openxmlformats.org/package/2006/relationships"><Relationship Type="http://schemas.openxmlformats.org/officeDocument/2006/relationships/image" Target="/xl/media/image6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capital/modules/6.1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F1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0" min="1" max="1"/>
    <col width="14" customWidth="1" style="20" min="2" max="5"/>
    <col width="48" customWidth="1" style="20" min="6" max="6"/>
  </cols>
  <sheetData>
    <row r="1" ht="22" customHeight="1" s="21"/>
    <row r="2" ht="13.4" customHeight="1" s="21">
      <c r="A2" s="22" t="inlineStr">
        <is>
          <t>deabaco · Andina · Asignador de capital · Módulo 6.1</t>
        </is>
      </c>
      <c r="B2" s="23" t="n"/>
      <c r="C2" s="23" t="n"/>
      <c r="D2" s="23" t="n"/>
      <c r="E2" s="23" t="n"/>
      <c r="F2" s="24" t="n"/>
    </row>
    <row r="3" ht="21.75" customHeight="1" s="21"/>
    <row r="4" ht="15" customHeight="1" s="21">
      <c r="A4" s="25" t="inlineStr">
        <is>
          <t>Capital total a asignar ($M)</t>
        </is>
      </c>
      <c r="B4" s="26" t="n">
        <v>100</v>
      </c>
      <c r="C4" s="27" t="inlineStr">
        <is>
          <t>Caja excedente. Andina ejemplo: $100M tras año extraordinario.</t>
        </is>
      </c>
    </row>
    <row r="5" ht="21.75" customHeight="1" s="21"/>
    <row r="6" ht="39.75" customHeight="1" s="21">
      <c r="A6" s="25" t="inlineStr">
        <is>
          <t>Bucket</t>
        </is>
      </c>
      <c r="B6" s="28" t="inlineStr">
        <is>
          <t>Asignación %</t>
        </is>
      </c>
      <c r="C6" s="28" t="inlineStr">
        <is>
          <t>Asignación $M</t>
        </is>
      </c>
      <c r="D6" s="28" t="inlineStr">
        <is>
          <t>TIR esperado</t>
        </is>
      </c>
      <c r="E6" s="28" t="inlineStr">
        <is>
          <t>TIR ponderado</t>
        </is>
      </c>
      <c r="F6" s="28" t="inlineStr">
        <is>
          <t>Cuándo es la respuesta correcta</t>
        </is>
      </c>
    </row>
    <row r="7" ht="39.75" customHeight="1" s="21">
      <c r="A7" s="25" t="inlineStr">
        <is>
          <t>1 · Reinversión core</t>
        </is>
      </c>
      <c r="B7" s="29" t="n">
        <v>0.4</v>
      </c>
      <c r="C7" s="30">
        <f>$B$4*B7</f>
        <v/>
      </c>
      <c r="D7" s="31" t="n">
        <v>0.18</v>
      </c>
      <c r="E7" s="32">
        <f>B7*D7</f>
        <v/>
      </c>
      <c r="F7" s="27" t="inlineStr">
        <is>
          <t>Cuando TIR marginal del core &gt; otras opciones. Andina: expansión planta, nuevos SKUs premium.</t>
        </is>
      </c>
    </row>
    <row r="8" ht="39.75" customHeight="1" s="21">
      <c r="A8" s="25" t="inlineStr">
        <is>
          <t>2 · M&amp;A</t>
        </is>
      </c>
      <c r="B8" s="29" t="n">
        <v>0.15</v>
      </c>
      <c r="C8" s="30">
        <f>$B$4*B8</f>
        <v/>
      </c>
      <c r="D8" s="31" t="n">
        <v>0.12</v>
      </c>
      <c r="E8" s="32">
        <f>B8*D8</f>
        <v/>
      </c>
      <c r="F8" s="27" t="inlineStr">
        <is>
          <t>Cuando tienes ventaja específica que el vendedor no tiene + sinergias creíbles + integración manejable. Más del 60% destruye valor — Mauboussin.</t>
        </is>
      </c>
    </row>
    <row r="9" ht="39.75" customHeight="1" s="21">
      <c r="A9" s="25" t="inlineStr">
        <is>
          <t>3 · Pagar deuda</t>
        </is>
      </c>
      <c r="B9" s="29" t="n">
        <v>0.2</v>
      </c>
      <c r="C9" s="30">
        <f>$B$4*B9</f>
        <v/>
      </c>
      <c r="D9" s="31" t="n">
        <v>0.06</v>
      </c>
      <c r="E9" s="32">
        <f>B9*D9</f>
        <v/>
      </c>
      <c r="F9" s="27" t="inlineStr">
        <is>
          <t>Cuando Debt/EBITDA &gt; target o tasas suben. Andina actual 2.3x — paydown opcional, no urgente.</t>
        </is>
      </c>
    </row>
    <row r="10" ht="39.75" customHeight="1" s="21">
      <c r="A10" s="25" t="inlineStr">
        <is>
          <t>4 · Retorno al accionista</t>
        </is>
      </c>
      <c r="B10" s="29" t="n">
        <v>0.15</v>
      </c>
      <c r="C10" s="30">
        <f>$B$4*B10</f>
        <v/>
      </c>
      <c r="D10" s="31" t="n">
        <v>0.09</v>
      </c>
      <c r="E10" s="32">
        <f>B10*D10</f>
        <v/>
      </c>
      <c r="F10" s="27" t="inlineStr">
        <is>
          <t>Recompra: solo si precio &lt; DCF interno con margen de seguridad. Dividendo: si es sostenible en stress, no en base.</t>
        </is>
      </c>
    </row>
    <row r="11" ht="21.75" customHeight="1" s="21">
      <c r="A11" s="25" t="inlineStr">
        <is>
          <t>5 · Mantener caja</t>
        </is>
      </c>
      <c r="B11" s="29" t="n">
        <v>0.1</v>
      </c>
      <c r="C11" s="30">
        <f>$B$4*B11</f>
        <v/>
      </c>
      <c r="D11" s="31" t="n">
        <v>0.04</v>
      </c>
      <c r="E11" s="32">
        <f>B11*D11</f>
        <v/>
      </c>
      <c r="F11" s="27" t="inlineStr">
        <is>
          <t>Para opcionalidad. Andina mid-market: ~$10M = 1 mes de OpEx + buffer.</t>
        </is>
      </c>
    </row>
    <row r="12" ht="15" customHeight="1" s="21">
      <c r="A12" s="25" t="inlineStr">
        <is>
          <t>TOTAL</t>
        </is>
      </c>
      <c r="B12" s="33">
        <f>SUM(B7:B11)</f>
        <v/>
      </c>
      <c r="C12" s="34">
        <f>SUM(C7:C11)</f>
        <v/>
      </c>
      <c r="E12" s="35">
        <f>SUM(E7:E11)</f>
        <v/>
      </c>
    </row>
    <row r="13" ht="21.75" customHeight="1" s="21"/>
    <row r="14" ht="15" customHeight="1" s="21">
      <c r="A14" s="28" t="inlineStr">
        <is>
          <t>Tres lecturas del directorio (60 segundos)</t>
        </is>
      </c>
      <c r="B14" s="23" t="n"/>
      <c r="C14" s="23" t="n"/>
      <c r="D14" s="23" t="n"/>
      <c r="E14" s="23" t="n"/>
      <c r="F14" s="24" t="n"/>
    </row>
    <row r="15" ht="15" customHeight="1" s="21">
      <c r="A15" s="25" t="inlineStr">
        <is>
          <t>TIR ponderado</t>
        </is>
      </c>
      <c r="B15" s="32">
        <f>E12</f>
        <v/>
      </c>
      <c r="C15" s="25" t="inlineStr">
        <is>
          <t>vs WACC</t>
        </is>
      </c>
      <c r="D15" s="31" t="n">
        <v>0.092</v>
      </c>
      <c r="E15" s="27" t="inlineStr">
        <is>
          <t>Si TIR ponderado &lt; WACC, asignación destruye valor.</t>
        </is>
      </c>
    </row>
    <row r="16" ht="15" customHeight="1" s="21">
      <c r="A16" s="25" t="inlineStr">
        <is>
          <t>% en crecimiento (buckets 1+2)</t>
        </is>
      </c>
      <c r="B16" s="33">
        <f>B7+B8</f>
        <v/>
      </c>
      <c r="C16" s="27" t="inlineStr">
        <is>
          <t>Empresa en fase de crecimiento: 60-80%. Madura: 30-50%. Defensiva: &lt;30%.</t>
        </is>
      </c>
    </row>
    <row r="17" ht="15" customHeight="1" s="21">
      <c r="A17" s="25" t="inlineStr">
        <is>
          <t>Bucket más grande %</t>
        </is>
      </c>
      <c r="B17" s="33">
        <f>MAX(B7:B11)</f>
        <v/>
      </c>
      <c r="C17" s="27" t="inlineStr">
        <is>
          <t>Si un bucket &gt;70%, el directorio rara vez aprueba (riesgo concentración). Diversifica.</t>
        </is>
      </c>
    </row>
  </sheetData>
  <mergeCells count="6">
    <mergeCell ref="A2:F2"/>
    <mergeCell ref="C17:F17"/>
    <mergeCell ref="E15:F15"/>
    <mergeCell ref="A14:F14"/>
    <mergeCell ref="C4:F4"/>
    <mergeCell ref="C16:F16"/>
  </mergeCells>
  <conditionalFormatting sqref="B11">
    <cfRule type="expression" rank="0" priority="2" equalAverage="0" aboveAverage="0" dxfId="0" text="" percent="0" bottom="0">
      <formula>ABS(B11-1)&gt;0.001</formula>
    </cfRule>
  </conditionalFormatting>
  <conditionalFormatting sqref="B16">
    <cfRule type="expression" rank="0" priority="3" equalAverage="0" aboveAverage="0" dxfId="1" text="" percent="0" bottom="0">
      <formula>B16&gt;0.7</formula>
    </cfRule>
  </conditionalFormatting>
  <hyperlinks>
    <hyperlink xmlns:r="http://schemas.openxmlformats.org/officeDocument/2006/relationships" ref="A2" display="deabaco · Andina · Asignador de capital · Módulo 6.1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2563EB"/>
    <outlinePr summaryBelow="1" summaryRight="1"/>
    <pageSetUpPr fitToPage="0"/>
  </sheetPr>
  <dimension ref="A2:G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0" min="1" max="1"/>
    <col width="16" customWidth="1" style="20" min="2" max="6"/>
    <col width="40" customWidth="1" style="20" min="7" max="7"/>
  </cols>
  <sheetData>
    <row r="1" ht="22" customHeight="1" s="21"/>
    <row r="2" ht="15" customHeight="1" s="21">
      <c r="A2" s="22" t="inlineStr">
        <is>
          <t>Presets — qué se ve en cada fase del negocio</t>
        </is>
      </c>
      <c r="B2" s="23" t="n"/>
      <c r="C2" s="23" t="n"/>
      <c r="D2" s="23" t="n"/>
      <c r="E2" s="23" t="n"/>
      <c r="F2" s="23" t="n"/>
      <c r="G2" s="24" t="n"/>
    </row>
    <row r="3" ht="21.75" customHeight="1" s="21"/>
    <row r="4" ht="36" customHeight="1" s="21">
      <c r="A4" s="25" t="inlineStr">
        <is>
          <t>Bucket</t>
        </is>
      </c>
      <c r="B4" s="28" t="inlineStr">
        <is>
          <t>Crecimiento agresivo</t>
        </is>
      </c>
      <c r="C4" s="28" t="inlineStr">
        <is>
          <t>Balanceado</t>
        </is>
      </c>
      <c r="D4" s="28" t="inlineStr">
        <is>
          <t>Defensivo</t>
        </is>
      </c>
      <c r="E4" s="28" t="inlineStr">
        <is>
          <t>Devolver al accionista</t>
        </is>
      </c>
      <c r="F4" s="28" t="inlineStr">
        <is>
          <t>Crisis / paydown</t>
        </is>
      </c>
      <c r="G4" s="28" t="inlineStr">
        <is>
          <t>Nota</t>
        </is>
      </c>
    </row>
    <row r="5" ht="36" customHeight="1" s="21">
      <c r="A5" s="25" t="inlineStr">
        <is>
          <t>1 · Reinversión core</t>
        </is>
      </c>
      <c r="B5" s="29" t="n">
        <v>0.55</v>
      </c>
      <c r="C5" s="29" t="n">
        <v>0.4</v>
      </c>
      <c r="D5" s="29" t="n">
        <v>0.25</v>
      </c>
      <c r="E5" s="29" t="n">
        <v>0.15</v>
      </c>
      <c r="F5" s="29" t="n">
        <v>0.15</v>
      </c>
      <c r="G5" s="27" t="inlineStr">
        <is>
          <t>Más alto en crecimiento.</t>
        </is>
      </c>
    </row>
    <row r="6" ht="36" customHeight="1" s="21">
      <c r="A6" s="25" t="inlineStr">
        <is>
          <t>2 · M&amp;A</t>
        </is>
      </c>
      <c r="B6" s="29" t="n">
        <v>0.25</v>
      </c>
      <c r="C6" s="29" t="n">
        <v>0.15</v>
      </c>
      <c r="D6" s="29" t="n">
        <v>0.05</v>
      </c>
      <c r="E6" s="29" t="n">
        <v>0.1</v>
      </c>
      <c r="F6" s="29" t="n">
        <v>0</v>
      </c>
      <c r="G6" s="27" t="inlineStr">
        <is>
          <t>Más alto cuando hay deal pipeline.</t>
        </is>
      </c>
    </row>
    <row r="7" ht="36" customHeight="1" s="21">
      <c r="A7" s="25" t="inlineStr">
        <is>
          <t>3 · Pagar deuda</t>
        </is>
      </c>
      <c r="B7" s="29" t="n">
        <v>0.05</v>
      </c>
      <c r="C7" s="29" t="n">
        <v>0.2</v>
      </c>
      <c r="D7" s="29" t="n">
        <v>0.3</v>
      </c>
      <c r="E7" s="29" t="n">
        <v>0.1</v>
      </c>
      <c r="F7" s="29" t="n">
        <v>0.6</v>
      </c>
      <c r="G7" s="27" t="inlineStr">
        <is>
          <t>Más alto en estrés o tasas altas.</t>
        </is>
      </c>
    </row>
    <row r="8" ht="36" customHeight="1" s="21">
      <c r="A8" s="25" t="inlineStr">
        <is>
          <t>4 · Retorno al accionista</t>
        </is>
      </c>
      <c r="B8" s="29" t="n">
        <v>0.1</v>
      </c>
      <c r="C8" s="29" t="n">
        <v>0.15</v>
      </c>
      <c r="D8" s="29" t="n">
        <v>0.25</v>
      </c>
      <c r="E8" s="29" t="n">
        <v>0.6</v>
      </c>
      <c r="F8" s="29" t="n">
        <v>0.05</v>
      </c>
      <c r="G8" s="27" t="inlineStr">
        <is>
          <t>Más alto en madurez sin oportunidades.</t>
        </is>
      </c>
    </row>
    <row r="9" ht="15" customHeight="1" s="21">
      <c r="A9" s="25" t="inlineStr">
        <is>
          <t>5 · Mantener caja</t>
        </is>
      </c>
      <c r="B9" s="29" t="n">
        <v>0.05</v>
      </c>
      <c r="C9" s="29" t="n">
        <v>0.1</v>
      </c>
      <c r="D9" s="29" t="n">
        <v>0.15</v>
      </c>
      <c r="E9" s="29" t="n">
        <v>0.05</v>
      </c>
      <c r="F9" s="29" t="n">
        <v>0.2</v>
      </c>
      <c r="G9" s="27" t="inlineStr">
        <is>
          <t>Opcionalidad. Subir en incertidumbre.</t>
        </is>
      </c>
    </row>
    <row r="10" ht="15" customHeight="1" s="21">
      <c r="A10" s="25" t="inlineStr">
        <is>
          <t>TOTAL</t>
        </is>
      </c>
      <c r="B10" s="33">
        <f>SUM(B5:B9)</f>
        <v/>
      </c>
      <c r="C10" s="33">
        <f>SUM(C5:C9)</f>
        <v/>
      </c>
      <c r="D10" s="33">
        <f>SUM(D5:D9)</f>
        <v/>
      </c>
      <c r="E10" s="33">
        <f>SUM(E5:E9)</f>
        <v/>
      </c>
      <c r="F10" s="33">
        <f>SUM(F5:F9)</f>
        <v/>
      </c>
    </row>
    <row r="11" ht="79.5" customHeight="1" s="21"/>
    <row r="12" ht="19.4" customHeight="1" s="21">
      <c r="A12" s="27" t="inlineStr">
        <is>
          <t>Los presets son PUNTOS DE PARTIDA, no respuestas. Cada empresa ajusta según su contexto: ciclo de mercado, fase del negocio, oportunidades específicas en pipeline, estado del balance. El error es asumir que la asignación de competidores es la tuya — su contexto es distinto. El acierto es definir EXPLÍCITAMENTE en qué fase estás y ajustar desde el preset relevante.</t>
        </is>
      </c>
    </row>
  </sheetData>
  <mergeCells count="2">
    <mergeCell ref="A2:G2"/>
    <mergeCell ref="A12:G1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8B5CF6"/>
    <outlinePr summaryBelow="1" summaryRight="1"/>
    <pageSetUpPr fitToPage="0"/>
  </sheetPr>
  <dimension ref="A2:D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20" min="1" max="1"/>
    <col width="30" customWidth="1" style="20" min="2" max="2"/>
    <col width="50" customWidth="1" style="20" min="3" max="3"/>
    <col width="14" customWidth="1" style="20" min="4" max="4"/>
  </cols>
  <sheetData>
    <row r="1" ht="22" customHeight="1" s="21"/>
    <row r="2" ht="15" customHeight="1" s="21">
      <c r="A2" s="22" t="inlineStr">
        <is>
          <t>Las 5 Principios de Mauboussin · diagnóstico</t>
        </is>
      </c>
      <c r="B2" s="23" t="n"/>
      <c r="C2" s="23" t="n"/>
      <c r="D2" s="24" t="n"/>
    </row>
    <row r="3" ht="36" customHeight="1" s="21"/>
    <row r="4" ht="19.4" customHeight="1" s="21">
      <c r="A4" s="27" t="inlineStr">
        <is>
          <t>Marca cada principio con 0 (no aplicas) a 3 (sistemático en TODO). Mauboussin (Morgan Stanley, 'Capital Allocation: Results, Analysis and Assessment' 2025 edition). Aplicable a TU empresa y al ejercicio de evaluación de las opciones del módulo.</t>
        </is>
      </c>
    </row>
    <row r="5" ht="21.75" customHeight="1" s="21"/>
    <row r="6" ht="49.5" customHeight="1" s="21">
      <c r="A6" s="25" t="inlineStr">
        <is>
          <t>#</t>
        </is>
      </c>
      <c r="B6" s="28" t="inlineStr">
        <is>
          <t>Principio</t>
        </is>
      </c>
      <c r="C6" s="28" t="inlineStr">
        <is>
          <t>Pregunta diagnóstica</t>
        </is>
      </c>
      <c r="D6" s="28" t="inlineStr">
        <is>
          <t>0-3</t>
        </is>
      </c>
    </row>
    <row r="7" ht="49.5" customHeight="1" s="21">
      <c r="A7" s="25" t="inlineStr">
        <is>
          <t>1</t>
        </is>
      </c>
      <c r="B7" s="25" t="inlineStr">
        <is>
          <t>Zero-based reallocation</t>
        </is>
      </c>
      <c r="C7" s="27" t="inlineStr">
        <is>
          <t>¿La asignación de este año empezó desde cero, o se basó en la del año pasado? Status-quo bias destruye valor — Mauboussin documenta que &lt;1% de empresas reasignan al ritmo óptimo.</t>
        </is>
      </c>
      <c r="D7" s="36" t="n">
        <v>2</v>
      </c>
    </row>
    <row r="8" ht="49.5" customHeight="1" s="21">
      <c r="A8" s="25" t="inlineStr">
        <is>
          <t>2</t>
        </is>
      </c>
      <c r="B8" s="25" t="inlineStr">
        <is>
          <t>Invertir contra estrategia, no proyectos</t>
        </is>
      </c>
      <c r="C8" s="27" t="inlineStr">
        <is>
          <t>¿Las decisiones se evalúan contra una estrategia coherente, o caso por caso? Proyectos individuales con IRR positivo pueden no sumar a una estrategia coherente.</t>
        </is>
      </c>
      <c r="D8" s="36" t="n">
        <v>2</v>
      </c>
    </row>
    <row r="9" ht="49.5" customHeight="1" s="21">
      <c r="A9" s="25" t="inlineStr">
        <is>
          <t>3</t>
        </is>
      </c>
      <c r="B9" s="25" t="inlineStr">
        <is>
          <t>Tratar el costo de capital seriamente</t>
        </is>
      </c>
      <c r="C9" s="27" t="inlineStr">
        <is>
          <t>¿Tu WACC es input real al proceso o un número que cita el CFO sin que el directorio lo internalice? Si el directorio no puede defender el WACC, no está usando el principio.</t>
        </is>
      </c>
      <c r="D9" s="36" t="n">
        <v>3</v>
      </c>
    </row>
    <row r="10" ht="49.5" customHeight="1" s="21">
      <c r="A10" s="25" t="inlineStr">
        <is>
          <t>4</t>
        </is>
      </c>
      <c r="B10" s="25" t="inlineStr">
        <is>
          <t>Dispuesto a salir de negocios que no crean valor</t>
        </is>
      </c>
      <c r="C10" s="27" t="inlineStr">
        <is>
          <t>¿Cuándo fue la última vez que el directorio aprobó desinvertir / cerrar / vender un negocio que no rinde? La mayoría habla pero no actúa.</t>
        </is>
      </c>
      <c r="D10" s="36" t="n">
        <v>1</v>
      </c>
    </row>
    <row r="11" ht="18.75" customHeight="1" s="21">
      <c r="A11" s="25" t="inlineStr">
        <is>
          <t>5</t>
        </is>
      </c>
      <c r="B11" s="25" t="inlineStr">
        <is>
          <t>Precio ≠ valor, y dispuesto a actuar en el gap</t>
        </is>
      </c>
      <c r="C11" s="27" t="inlineStr">
        <is>
          <t>¿Recompras solo cuando precio &lt; DCF con margen? ¿Te abstienes de M&amp;A cuando los múltiplos están altos? Eso es disciplina vs ruido.</t>
        </is>
      </c>
      <c r="D11" s="36" t="n">
        <v>2</v>
      </c>
    </row>
    <row r="12" ht="19.4" customHeight="1" s="21">
      <c r="B12" s="25" t="inlineStr">
        <is>
          <t>PUNTAJE TOTAL</t>
        </is>
      </c>
      <c r="C12" s="27" t="inlineStr">
        <is>
          <t>Máximo: 15. &lt;8 = asignación reactiva. 8-12 = disciplinada. &gt;12 = clase mundial.</t>
        </is>
      </c>
      <c r="D12" s="37">
        <f>SUM(D7:D11)</f>
        <v/>
      </c>
    </row>
    <row r="13" ht="15" customHeight="1" s="21"/>
    <row r="14" ht="99.75" customHeight="1" s="21">
      <c r="A14" s="28" t="inlineStr">
        <is>
          <t>Veredicto</t>
        </is>
      </c>
      <c r="B14" s="23" t="n"/>
      <c r="C14" s="23" t="n"/>
      <c r="D14" s="24" t="n"/>
    </row>
    <row r="15" ht="15" customHeight="1" s="21">
      <c r="A15" s="38">
        <f>IF(D12&lt;8,"⚠ REACTIVO — la asignación se hace por inercia. Prioridad: implementar revisión anual formal con WACC explícito y zero-based reallocation.",IF(D12&lt;13,"DISCIPLINADO — buen marco básico. Próximo paso: practicar willingness-to-exit y disciplina precio-vs-valor en buyback.","✓ CLASE MUNDIAL — la asignación es una ventaja competitiva. Cuidado: el riesgo es perder la disciplina cuando el ciclo cambia."))</f>
        <v/>
      </c>
      <c r="B15" s="23" t="n"/>
      <c r="C15" s="23" t="n"/>
      <c r="D15" s="24" t="n"/>
    </row>
  </sheetData>
  <mergeCells count="4">
    <mergeCell ref="A15:D15"/>
    <mergeCell ref="A2:D2"/>
    <mergeCell ref="A4:D4"/>
    <mergeCell ref="A14:D1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10B981"/>
    <outlinePr summaryBelow="1" summaryRight="1"/>
    <pageSetUpPr fitToPage="0"/>
  </sheetPr>
  <dimension ref="A2:G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0" min="1" max="1"/>
    <col width="14" customWidth="1" style="20" min="2" max="6"/>
    <col width="40" customWidth="1" style="20" min="7" max="7"/>
  </cols>
  <sheetData>
    <row r="1" ht="22" customHeight="1" s="21"/>
    <row r="2" ht="15" customHeight="1" s="21">
      <c r="A2" s="22" t="inlineStr">
        <is>
          <t>Asignación planeada vs realizada · accountability anual</t>
        </is>
      </c>
      <c r="B2" s="23" t="n"/>
      <c r="C2" s="23" t="n"/>
      <c r="D2" s="23" t="n"/>
      <c r="E2" s="23" t="n"/>
      <c r="F2" s="23" t="n"/>
      <c r="G2" s="24" t="n"/>
    </row>
    <row r="3" ht="21.75" customHeight="1" s="21"/>
    <row r="4" ht="49.5" customHeight="1" s="21">
      <c r="A4" s="25" t="inlineStr">
        <is>
          <t>Bucket</t>
        </is>
      </c>
      <c r="B4" s="28" t="inlineStr">
        <is>
          <t>Planeado %</t>
        </is>
      </c>
      <c r="C4" s="28" t="inlineStr">
        <is>
          <t>Realizado %</t>
        </is>
      </c>
      <c r="D4" s="28" t="inlineStr">
        <is>
          <t>Δ pp</t>
        </is>
      </c>
      <c r="E4" s="28" t="inlineStr">
        <is>
          <t>Planeado $M</t>
        </is>
      </c>
      <c r="F4" s="28" t="inlineStr">
        <is>
          <t>Realizado $M</t>
        </is>
      </c>
      <c r="G4" s="28" t="inlineStr">
        <is>
          <t>Explicación del Δ</t>
        </is>
      </c>
    </row>
    <row r="5" ht="49.5" customHeight="1" s="21">
      <c r="A5" s="25" t="inlineStr">
        <is>
          <t>1 · Reinversión core</t>
        </is>
      </c>
      <c r="B5" s="29" t="n">
        <v>0.4</v>
      </c>
      <c r="C5" s="29" t="n">
        <v>0.5</v>
      </c>
      <c r="D5" s="39">
        <f>(C5-B5)*100</f>
        <v/>
      </c>
      <c r="E5" s="30">
        <f>B5*100</f>
        <v/>
      </c>
      <c r="F5" s="30">
        <f>C5*100</f>
        <v/>
      </c>
      <c r="G5" s="27" t="inlineStr">
        <is>
          <t>Apareció oportunidad de expansion adicional. Pre-aprobada en comité de inversiones.</t>
        </is>
      </c>
    </row>
    <row r="6" ht="49.5" customHeight="1" s="21">
      <c r="A6" s="25" t="inlineStr">
        <is>
          <t>2 · M&amp;A</t>
        </is>
      </c>
      <c r="B6" s="29" t="n">
        <v>0.15</v>
      </c>
      <c r="C6" s="29" t="n">
        <v>0.05</v>
      </c>
      <c r="D6" s="39">
        <f>(C6-B6)*100</f>
        <v/>
      </c>
      <c r="E6" s="30">
        <f>B6*100</f>
        <v/>
      </c>
      <c r="F6" s="30">
        <f>C6*100</f>
        <v/>
      </c>
      <c r="G6" s="27" t="inlineStr">
        <is>
          <t>Deal pipeline no maduró. Capital reasignado a reinversión core.</t>
        </is>
      </c>
    </row>
    <row r="7" ht="49.5" customHeight="1" s="21">
      <c r="A7" s="25" t="inlineStr">
        <is>
          <t>3 · Pagar deuda</t>
        </is>
      </c>
      <c r="B7" s="29" t="n">
        <v>0.2</v>
      </c>
      <c r="C7" s="29" t="n">
        <v>0.2</v>
      </c>
      <c r="D7" s="39">
        <f>(C7-B7)*100</f>
        <v/>
      </c>
      <c r="E7" s="30">
        <f>B7*100</f>
        <v/>
      </c>
      <c r="F7" s="30">
        <f>C7*100</f>
        <v/>
      </c>
      <c r="G7" s="27" t="inlineStr">
        <is>
          <t>Ejecutado según plan.</t>
        </is>
      </c>
    </row>
    <row r="8" ht="49.5" customHeight="1" s="21">
      <c r="A8" s="25" t="inlineStr">
        <is>
          <t>4 · Retorno al accionista</t>
        </is>
      </c>
      <c r="B8" s="29" t="n">
        <v>0.15</v>
      </c>
      <c r="C8" s="29" t="n">
        <v>0.15</v>
      </c>
      <c r="D8" s="39">
        <f>(C8-B8)*100</f>
        <v/>
      </c>
      <c r="E8" s="30">
        <f>B8*100</f>
        <v/>
      </c>
      <c r="F8" s="30">
        <f>C8*100</f>
        <v/>
      </c>
      <c r="G8" s="27" t="inlineStr">
        <is>
          <t>Recompra programada cuando precio bajó a 0.85x DCF interno.</t>
        </is>
      </c>
    </row>
    <row r="9" ht="15" customHeight="1" s="21">
      <c r="A9" s="25" t="inlineStr">
        <is>
          <t>5 · Mantener caja</t>
        </is>
      </c>
      <c r="B9" s="29" t="n">
        <v>0.1</v>
      </c>
      <c r="C9" s="29" t="n">
        <v>0.1</v>
      </c>
      <c r="D9" s="39">
        <f>(C9-B9)*100</f>
        <v/>
      </c>
      <c r="E9" s="30">
        <f>B9*100</f>
        <v/>
      </c>
      <c r="F9" s="30">
        <f>C9*100</f>
        <v/>
      </c>
      <c r="G9" s="27" t="inlineStr">
        <is>
          <t>Buffer operacional sin cambio.</t>
        </is>
      </c>
    </row>
    <row r="10" ht="15" customHeight="1" s="21">
      <c r="A10" s="25" t="inlineStr">
        <is>
          <t>TOTAL</t>
        </is>
      </c>
      <c r="B10" s="33">
        <f>SUM(B5:B9)</f>
        <v/>
      </c>
      <c r="C10" s="33">
        <f>SUM(C5:C9)</f>
        <v/>
      </c>
      <c r="E10" s="34">
        <f>SUM(E5:E9)</f>
        <v/>
      </c>
      <c r="F10" s="34">
        <f>SUM(F5:F9)</f>
        <v/>
      </c>
    </row>
    <row r="11" ht="79.5" customHeight="1" s="21"/>
    <row r="12" ht="19.4" customHeight="1" s="21">
      <c r="A12" s="27" t="inlineStr">
        <is>
          <t>Reportar planeado vs realizado cada año al directorio. Tres comportamientos correctos: (1) Explicar cada delta &gt;5pp con razón específica. (2) Ajustar el plan del próximo año basado en lo aprendido. (3) Defender lo que NO se hizo — 'no recompramos porque el precio nunca bajó del DCF' es respuesta disciplinada. Sin este reporte, no hay accountability. Sin accountability, no hay aprendizaje.</t>
        </is>
      </c>
    </row>
  </sheetData>
  <mergeCells count="2">
    <mergeCell ref="A2:G2"/>
    <mergeCell ref="A12:G1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tabColor rgb="FFF59E0B"/>
    <outlinePr summaryBelow="1" summaryRight="1"/>
    <pageSetUpPr fitToPage="0"/>
  </sheetPr>
  <dimension ref="A2:D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0" min="1" max="1"/>
    <col width="26" customWidth="1" style="20" min="2" max="4"/>
  </cols>
  <sheetData>
    <row r="1" ht="22" customHeight="1" s="21"/>
    <row r="2" ht="15" customHeight="1" s="21">
      <c r="A2" s="22" t="inlineStr">
        <is>
          <t>Matriz · qué pide cada fase del negocio</t>
        </is>
      </c>
      <c r="B2" s="23" t="n"/>
      <c r="C2" s="23" t="n"/>
      <c r="D2" s="24" t="n"/>
    </row>
    <row r="3" ht="21.75" customHeight="1" s="21"/>
    <row r="4" ht="36" customHeight="1" s="21">
      <c r="A4" s="25" t="inlineStr">
        <is>
          <t>Atributo</t>
        </is>
      </c>
      <c r="B4" s="28" t="inlineStr">
        <is>
          <t>Crecimiento</t>
        </is>
      </c>
      <c r="C4" s="28" t="inlineStr">
        <is>
          <t>Madurez</t>
        </is>
      </c>
      <c r="D4" s="28" t="inlineStr">
        <is>
          <t>Estrés / paydown</t>
        </is>
      </c>
    </row>
    <row r="5" ht="36" customHeight="1" s="21">
      <c r="A5" s="25" t="inlineStr">
        <is>
          <t>Bucket dominante</t>
        </is>
      </c>
      <c r="B5" s="40" t="inlineStr">
        <is>
          <t>Reinversión + M&amp;A (60-80%)</t>
        </is>
      </c>
      <c r="C5" s="40" t="inlineStr">
        <is>
          <t>Retorno accionista + reinversión</t>
        </is>
      </c>
      <c r="D5" s="40" t="inlineStr">
        <is>
          <t>Pagar deuda + caja</t>
        </is>
      </c>
    </row>
    <row r="6" ht="36" customHeight="1" s="21">
      <c r="A6" s="25" t="inlineStr">
        <is>
          <t>TIR objetivo ponderado</t>
        </is>
      </c>
      <c r="B6" s="40" t="inlineStr">
        <is>
          <t>&gt;15%</t>
        </is>
      </c>
      <c r="C6" s="40" t="inlineStr">
        <is>
          <t>10-12%</t>
        </is>
      </c>
      <c r="D6" s="40" t="inlineStr">
        <is>
          <t>Igual a WACC</t>
        </is>
      </c>
    </row>
    <row r="7" ht="36" customHeight="1" s="21">
      <c r="A7" s="25" t="inlineStr">
        <is>
          <t>Plazo de evaluación</t>
        </is>
      </c>
      <c r="B7" s="40" t="inlineStr">
        <is>
          <t>5-7 años</t>
        </is>
      </c>
      <c r="C7" s="40" t="inlineStr">
        <is>
          <t>3-5 años</t>
        </is>
      </c>
      <c r="D7" s="40" t="inlineStr">
        <is>
          <t>12-24 meses</t>
        </is>
      </c>
    </row>
    <row r="8" ht="36" customHeight="1" s="21">
      <c r="A8" s="25" t="inlineStr">
        <is>
          <t>Stakeholder primario</t>
        </is>
      </c>
      <c r="B8" s="40" t="inlineStr">
        <is>
          <t>Accionistas crecimiento</t>
        </is>
      </c>
      <c r="C8" s="40" t="inlineStr">
        <is>
          <t>Accionistas dividendo + bonistas</t>
        </is>
      </c>
      <c r="D8" s="40" t="inlineStr">
        <is>
          <t>Bancos + auditor + covenants</t>
        </is>
      </c>
    </row>
    <row r="9" ht="36" customHeight="1" s="21">
      <c r="A9" s="25" t="inlineStr">
        <is>
          <t>Riesgo aceptable</t>
        </is>
      </c>
      <c r="B9" s="40" t="inlineStr">
        <is>
          <t>Alto — diversificar entre proyectos</t>
        </is>
      </c>
      <c r="C9" s="40" t="inlineStr">
        <is>
          <t>Moderado</t>
        </is>
      </c>
      <c r="D9" s="40" t="inlineStr">
        <is>
          <t>Bajo</t>
        </is>
      </c>
    </row>
    <row r="10" ht="15" customHeight="1" s="21">
      <c r="A10" s="25" t="inlineStr">
        <is>
          <t>Señal a accionistas</t>
        </is>
      </c>
      <c r="B10" s="40" t="inlineStr">
        <is>
          <t>Crecemos vía operación + M&amp;A</t>
        </is>
      </c>
      <c r="C10" s="40" t="inlineStr">
        <is>
          <t>Generamos caja y la devolvemos</t>
        </is>
      </c>
      <c r="D10" s="40" t="inlineStr">
        <is>
          <t>Defendemos la viabilidad</t>
        </is>
      </c>
    </row>
  </sheetData>
  <mergeCells count="1">
    <mergeCell ref="A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F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8" customWidth="1" style="20" min="1" max="1"/>
  </cols>
  <sheetData>
    <row r="1" ht="22" customHeight="1" s="21"/>
    <row r="2" ht="15" customHeight="1" s="21">
      <c r="A2" s="22" t="inlineStr">
        <is>
          <t>Tu asignación · ejercicio para tu próxima sesión de directorio</t>
        </is>
      </c>
      <c r="B2" s="23" t="n"/>
      <c r="C2" s="23" t="n"/>
      <c r="D2" s="23" t="n"/>
      <c r="E2" s="23" t="n"/>
      <c r="F2" s="24" t="n"/>
    </row>
    <row r="3" ht="99.75" customHeight="1" s="21"/>
    <row r="4" ht="37.3" customHeight="1" s="21">
      <c r="A4" s="27" t="inlineStr">
        <is>
          <t>Antes de la próxima sesión de directorio: (1) Llena 'Asignador 5 buckets' con tu propuesta. (2) Llena 'Five Principles' para tu empresa. (3) Identifica en 'Matriz por fase' en qué fase estás. (4) Compara tu propuesta contra el preset correspondiente — ¿hay desviación material? ¿la puedes defender? (5) Lleva el documento al directorio. La conversación deja de ser 'cuatro opiniones' y pasa a ser 'una propuesta defendida con marco'.</t>
        </is>
      </c>
    </row>
  </sheetData>
  <mergeCells count="2">
    <mergeCell ref="A2:F2"/>
    <mergeCell ref="A4:F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2026-05-14T04:51:16Z</dcterms:created>
  <dcterms:modified xmlns:dcterms="http://purl.org/dc/terms/" xmlns:xsi="http://www.w3.org/2001/XMLSchema-instance" xsi:type="dcterms:W3CDTF">2026-05-15T03:41:41Z</dcterms:modified>
  <cp:revision>0</cp:revision>
</cp:coreProperties>
</file>